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0" windowWidth="15480" windowHeight="77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Лист1!$A$1:$J$411</definedName>
  </definedNames>
  <calcPr calcId="145621"/>
</workbook>
</file>

<file path=xl/calcChain.xml><?xml version="1.0" encoding="utf-8"?>
<calcChain xmlns="http://schemas.openxmlformats.org/spreadsheetml/2006/main">
  <c r="E389" i="1" l="1"/>
  <c r="K27" i="1"/>
  <c r="I385" i="1"/>
  <c r="K28" i="1" l="1"/>
  <c r="E394" i="1"/>
  <c r="E393" i="1"/>
  <c r="I229" i="1" l="1"/>
  <c r="J229" i="1"/>
  <c r="J225" i="1" l="1"/>
  <c r="J385" i="1" s="1"/>
  <c r="I225" i="1"/>
  <c r="E390" i="1" s="1"/>
  <c r="A38" i="2"/>
</calcChain>
</file>

<file path=xl/sharedStrings.xml><?xml version="1.0" encoding="utf-8"?>
<sst xmlns="http://schemas.openxmlformats.org/spreadsheetml/2006/main" count="1910" uniqueCount="719">
  <si>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</si>
  <si>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</si>
  <si>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</si>
  <si>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</si>
  <si>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</si>
  <si>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Шевроле Нива 212300-55, (VIN) XL21230090279784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</si>
  <si>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</si>
  <si>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</si>
  <si>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</si>
  <si>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</si>
  <si>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Закрытый навес под трактор</t>
  </si>
  <si>
    <t>п.  Палех пер. Школьный д.1</t>
  </si>
  <si>
    <t>Здание школы</t>
  </si>
  <si>
    <t>Водопровод</t>
  </si>
  <si>
    <t>Канализация</t>
  </si>
  <si>
    <t>Караульный городок</t>
  </si>
  <si>
    <t>Низковольтная линия</t>
  </si>
  <si>
    <t>Полоса препятствий по ГО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</si>
  <si>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</si>
  <si>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</si>
  <si>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</si>
  <si>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</si>
  <si>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</si>
  <si>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</si>
  <si>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Учебная литература</t>
  </si>
  <si>
    <t>Автобус ПАЗ-32053-70</t>
  </si>
  <si>
    <t>Автомашина ВАЗ-2114</t>
  </si>
  <si>
    <t>Трактор МТЗ - 80</t>
  </si>
  <si>
    <t>Трактор Т - 25</t>
  </si>
  <si>
    <t>Трактор Т - 40</t>
  </si>
  <si>
    <t>п. Палех ул. Зиновьева д.3</t>
  </si>
  <si>
    <t>Котельная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</si>
  <si>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</si>
  <si>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</si>
  <si>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</si>
  <si>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</si>
  <si>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</si>
  <si>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</si>
  <si>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</si>
  <si>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Здание д/сада № 1</t>
  </si>
  <si>
    <t>Сарай при д/саде №1</t>
  </si>
  <si>
    <t>Дорожка асфальтная</t>
  </si>
  <si>
    <t>Колодец смотровой</t>
  </si>
  <si>
    <t>Металлическое ограждение</t>
  </si>
  <si>
    <t>Наружная теплотрасса</t>
  </si>
  <si>
    <t>п.  Палех ул. Маяковского д.26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</si>
  <si>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</si>
  <si>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</si>
  <si>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</si>
  <si>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</si>
  <si>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Кухня с пристройкой</t>
  </si>
  <si>
    <t>Склад –сарай продовольственный</t>
  </si>
  <si>
    <t>Игровое оборудование</t>
  </si>
  <si>
    <t>п. Палех ул. Мира д.1</t>
  </si>
  <si>
    <t>Здание д/сада «Светлячок»</t>
  </si>
  <si>
    <t>п.Палех ул.Мира д.1</t>
  </si>
  <si>
    <t>Скульптура</t>
  </si>
  <si>
    <t>п. Палех ул.Мира д.1</t>
  </si>
  <si>
    <t>д. Понькино</t>
  </si>
  <si>
    <t>Мастерские</t>
  </si>
  <si>
    <t>Сарай</t>
  </si>
  <si>
    <t>Автобус ПАЗ 32053-70</t>
  </si>
  <si>
    <t>Мастерская</t>
  </si>
  <si>
    <t>Столовая</t>
  </si>
  <si>
    <t>Забор у интерната</t>
  </si>
  <si>
    <t>Забор у школы</t>
  </si>
  <si>
    <t>Котел универсальный</t>
  </si>
  <si>
    <t>Здание каменное</t>
  </si>
  <si>
    <t>с. Майдаково ул. Заводская, 31</t>
  </si>
  <si>
    <t>37:11:01 0207:0020</t>
  </si>
  <si>
    <t>Здание мастерской</t>
  </si>
  <si>
    <t>с. Майдаково ул. Заводская, 31а</t>
  </si>
  <si>
    <t>Зеленый класс</t>
  </si>
  <si>
    <t>Гараж</t>
  </si>
  <si>
    <t>с. Майдаково  ул. Заводская, 31а</t>
  </si>
  <si>
    <t>Дорожка асфальтовая</t>
  </si>
  <si>
    <t>Забор школьный большой</t>
  </si>
  <si>
    <t>Трактор Беларусь</t>
  </si>
  <si>
    <t>Здание детского сада</t>
  </si>
  <si>
    <t>Кабинет химии</t>
  </si>
  <si>
    <t>Кабинет биологии</t>
  </si>
  <si>
    <t>с. Подолино, д. 3А</t>
  </si>
  <si>
    <t>Средняя школа, в т.ч. интернат</t>
  </si>
  <si>
    <t>д. Паново</t>
  </si>
  <si>
    <t>Автобус школьный КАВЗ-397653</t>
  </si>
  <si>
    <t>Трактор МТЗ-80Л</t>
  </si>
  <si>
    <t>Мобильный кабинет</t>
  </si>
  <si>
    <t>Аудиовизуальный комплекс (лингафонное оборудование)</t>
  </si>
  <si>
    <t>Комплект охранно-пожарного оборудования</t>
  </si>
  <si>
    <t>Палехский район д.Пеньки ул.40 лет Победы д.46 а</t>
  </si>
  <si>
    <t>37:11:03 0301:0038</t>
  </si>
  <si>
    <t>Средняя школа (с надворными постройками)</t>
  </si>
  <si>
    <t>д. Пеньки, ул. 40 лет Победы, д. 46 а</t>
  </si>
  <si>
    <t>Сарай для сельхоз машин</t>
  </si>
  <si>
    <t>Автобус ПАЗ- 32053-70</t>
  </si>
  <si>
    <t>Здание детского сада «Чебурашка»</t>
  </si>
  <si>
    <t>д. Пеньки</t>
  </si>
  <si>
    <t>Детский городок</t>
  </si>
  <si>
    <t>п.Палех ул. Ленина д. 28</t>
  </si>
  <si>
    <t>Здание музыкальной школы</t>
  </si>
  <si>
    <t>п. Палех, ул. Ленина, 28</t>
  </si>
  <si>
    <t>Пристройка</t>
  </si>
  <si>
    <t>с. Майдаково,  ул. Северная, 20</t>
  </si>
  <si>
    <t>п. Палех, ул. Маяковского, 10а</t>
  </si>
  <si>
    <t>Здание бани д. Паново</t>
  </si>
  <si>
    <t>Палехский район , д. Паново</t>
  </si>
  <si>
    <t>Административное здание</t>
  </si>
  <si>
    <t>п. Палех, ул. Производственная, д. 9А</t>
  </si>
  <si>
    <t>Палехский район, с. Майдаково</t>
  </si>
  <si>
    <t>п. Палех, ул. Ленина</t>
  </si>
  <si>
    <t>п. Палех, ул. Восточная</t>
  </si>
  <si>
    <t>ИМУЩЕСТВО МУНИЦИПАЛЬНОЙ КАЗНЫ</t>
  </si>
  <si>
    <t>Автомашина ЗИЛ 431412КО71301 VIN-отсутств.  Рег. Номер М747ЕМ37</t>
  </si>
  <si>
    <t>п. Палех ул. Маяковского, д.10а</t>
  </si>
  <si>
    <t>Трактор ДТ-75, рег. номер -0332НВ</t>
  </si>
  <si>
    <t>Трактор МТЗ-82,1  рег. номер — 0337НВ</t>
  </si>
  <si>
    <t>Прицеп 2-ПТС-4(887Б)  рег. номер — 0340НВ</t>
  </si>
  <si>
    <t>Трактор ДТ-75 ДЕРС 2 с бульд. Оборуд., VIN:738997</t>
  </si>
  <si>
    <t>Автобус ПАЗ- 32054   VIN: Х1М3205КО060009486</t>
  </si>
  <si>
    <t>Микроавтобус ГАЗ- 32213VIN:Х9632213070510731</t>
  </si>
  <si>
    <t>Микроавтобус ГАЗ- 32213VIN:Х9632213070510625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</si>
  <si>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</si>
  <si>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</si>
  <si>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</si>
  <si>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</si>
  <si>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</si>
  <si>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</si>
  <si>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</si>
  <si>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Здание Пеньковской начальной школы</t>
  </si>
  <si>
    <t>Здание хирургического корпуса</t>
  </si>
  <si>
    <t>п. Палех, ул. Зиновьева, дом 2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</si>
  <si>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</si>
  <si>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</si>
  <si>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</si>
  <si>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</si>
  <si>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Нежилой  щитовой дом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</si>
  <si>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</si>
  <si>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</si>
  <si>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</si>
  <si>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</si>
  <si>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</si>
  <si>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ФАП д. Малиново</t>
  </si>
  <si>
    <t>Палехский район, д. Малиново</t>
  </si>
  <si>
    <t>ФАП д. Помогалово</t>
  </si>
  <si>
    <t>Палехский район, д. Помогалово</t>
  </si>
  <si>
    <t>Артскважина с. Майдаково</t>
  </si>
  <si>
    <t xml:space="preserve">квартира 2-х комнатная </t>
  </si>
  <si>
    <t>п. Палех, ул. Высоцкого, д.1, кв.19</t>
  </si>
  <si>
    <t>Ноутбук Asul 1100</t>
  </si>
  <si>
    <t>РВК</t>
  </si>
  <si>
    <t>п. Палех ул. Баканова д.15, литер А,А1,А2</t>
  </si>
  <si>
    <t>Здание аптеки (в т.ч. гаражные постройки, котельная)</t>
  </si>
  <si>
    <t>п. Палех, ул. Ленина, д.50</t>
  </si>
  <si>
    <t>Здание деревянное</t>
  </si>
  <si>
    <t>с. Майдаково, ул. Северная, 37</t>
  </si>
  <si>
    <t>Здание ФАП д. Еремкино</t>
  </si>
  <si>
    <t>Здание ФАП д. Иваньково</t>
  </si>
  <si>
    <t>Палехский р-н  д. Иваньково, д. 4</t>
  </si>
  <si>
    <t>п. Палех ул.Ленина д.1</t>
  </si>
  <si>
    <t>п. Палех, ул. Ленина, д.1</t>
  </si>
  <si>
    <t>Гаражные постройки</t>
  </si>
  <si>
    <t>4 407 798,83</t>
  </si>
  <si>
    <t>Это сумма осн. Фондов по ррестру без МУП ПМПО ЖКХ</t>
  </si>
  <si>
    <t>Корнилова Марина Александровна                2-61-44</t>
  </si>
  <si>
    <t>Петрунич Оксана Ивановна      2-25-72</t>
  </si>
  <si>
    <t>Здание гаража</t>
  </si>
  <si>
    <t>Газификация с. Майдаково (1 этап)</t>
  </si>
  <si>
    <t>Экскаватор Э02621В-2  рег.номер — 37 НВ 0330</t>
  </si>
  <si>
    <t>Новожилова Наталья Владимировна                2-44-06</t>
  </si>
  <si>
    <t>ГАЗ — 31105, (VIN) Х963110507402985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</si>
  <si>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</si>
  <si>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Аппарат отопительный АОГВ-29</t>
  </si>
  <si>
    <t>Счетчик газовый ВК G-4Т</t>
  </si>
  <si>
    <t>Кран 11Б27п Ду-20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</si>
  <si>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</si>
  <si>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</si>
  <si>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</si>
  <si>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</si>
  <si>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</si>
  <si>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</si>
  <si>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</si>
  <si>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37-37-06/238/2011-096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</si>
  <si>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</si>
  <si>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</si>
  <si>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</si>
  <si>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</si>
  <si>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</si>
  <si>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37-37-06/285/2010-172</t>
  </si>
  <si>
    <t>37-37-06/285/2010-170</t>
  </si>
  <si>
    <t>37-37-06/285/2010-173</t>
  </si>
  <si>
    <t>37-37-06/225/2010-596</t>
  </si>
  <si>
    <t>37-37-06/085/2010-363</t>
  </si>
  <si>
    <t>37-37-06/085/2010-362</t>
  </si>
  <si>
    <t>37-37-06/085/2010-361</t>
  </si>
  <si>
    <t>37-37-06/210/2009-534</t>
  </si>
  <si>
    <t>37-37-06/285/2010-174</t>
  </si>
  <si>
    <t>37:11:010207:0074:002:000001020</t>
  </si>
  <si>
    <t>37:11:040122:0004:002:000015530</t>
  </si>
  <si>
    <t>37-37-06/222/2008-166</t>
  </si>
  <si>
    <t>37-37-06/222/2008-213</t>
  </si>
  <si>
    <t>37:11:040126:0049:001:006688110:1200:20000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</si>
  <si>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</si>
  <si>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</si>
  <si>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</si>
  <si>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</si>
  <si>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</si>
  <si>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</si>
  <si>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</si>
  <si>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</si>
  <si>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Жилякова Елена Валерьевна                  2-20-62</t>
  </si>
  <si>
    <t>Фомина Галина Александровна                 2-11-92</t>
  </si>
  <si>
    <t>37-37-06/022/2011-192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</si>
  <si>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</si>
  <si>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</si>
  <si>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</si>
  <si>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</si>
  <si>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</si>
  <si>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</si>
  <si>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</si>
  <si>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</si>
  <si>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</si>
  <si>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</si>
  <si>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</si>
  <si>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</si>
  <si>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</si>
  <si>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</si>
  <si>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</si>
  <si>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</si>
  <si>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</si>
  <si>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</si>
  <si>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</si>
  <si>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</si>
  <si>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</si>
  <si>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</si>
  <si>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</si>
  <si>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</si>
  <si>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</si>
  <si>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</si>
  <si>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</si>
  <si>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</si>
  <si>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</si>
  <si>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</si>
  <si>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</si>
  <si>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</si>
  <si>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</si>
  <si>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</si>
  <si>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</si>
  <si>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</si>
  <si>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</si>
  <si>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</si>
  <si>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</si>
  <si>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</si>
  <si>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</si>
  <si>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</si>
  <si>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</si>
  <si>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</si>
  <si>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</si>
  <si>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</si>
  <si>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</si>
  <si>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</si>
  <si>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</si>
  <si>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</si>
  <si>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</si>
  <si>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</si>
  <si>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</si>
  <si>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</si>
  <si>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</si>
  <si>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</si>
  <si>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</si>
  <si>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</t>
    </r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</si>
  <si>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</si>
  <si>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</si>
  <si>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</si>
  <si>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</si>
  <si>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</si>
  <si>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</si>
  <si>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Разрешение на ввод объекта в эксплуетацию от 21.12.2007 № RU 37517101-22(адм. Палехского г/п)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</si>
  <si>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</si>
  <si>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</si>
  <si>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Муниципальный контракт на приобретение квартиры от 27.12.2010 №3 , передаточный акт от 29.12.2010</t>
  </si>
  <si>
    <t>Уставной капиталл            (руб.),                          среднесписочная численность работников</t>
  </si>
  <si>
    <t>назначение арбитражного управляющего 03.10.2007, дело № А17-1917/2007-10-Б</t>
  </si>
  <si>
    <t>Постановление Главы Палехского муниципального района от 26.04.2007 № 182</t>
  </si>
  <si>
    <t>297,5 руб.                   4 чел.</t>
  </si>
  <si>
    <t>Пост. Главы администрации Палехского района от 14.07.1992 № 157</t>
  </si>
  <si>
    <t>Пост. Администрации Палехского муниц. Района от 28.01.2010 №46-п</t>
  </si>
  <si>
    <t>бюджетная муниципальная Майдаковская средняя общеобразовательная  школа, ОКПО 50390064, ИНН 3717004477, ОГРН 1023701829260</t>
  </si>
  <si>
    <t>бюджетная муниципальная Палехская средняя общеобразовательная школа, ОКПО 40877316, ИНН 3717003924, ОГРН 1023701829425</t>
  </si>
  <si>
    <t>казенная муниципальная Пеньковская основная общеобразовательная  школа, ОКПО 50390153, ИНН 3717004692, ОГРН 1023701831460</t>
  </si>
  <si>
    <t>казенная муниципальная Понькинская основная общеобразовательная школа, ОКПО 50390058, ИНН 3717004879, ОГРН 1023701829799</t>
  </si>
  <si>
    <t>казенная муниципальная Сакулинская основная общеобразовательная школа, ОКПО 50390035, ОКПО 50390035, ОГРН 1023701829172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</si>
  <si>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</si>
  <si>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</si>
  <si>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</si>
  <si>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предприятие “Фармация”, ОКПО 20518242, ИНН 3717000592, ОГРН 1023701831009</t>
  </si>
  <si>
    <t>Муниципальное унитарное предприятие (МУП)  «Палехский туристский центр», ОКПО 99366410, ИНН 3717005819, ОГРН 1073706001258</t>
  </si>
  <si>
    <t>МУП Палехское Многоотраслевое производственное объединение жилищно-коммунального хозяйства, ОКПО 3267962, ИНН 3717000144, ОГРН 1023701831262</t>
  </si>
  <si>
    <t>казенное муниципальное учреждение дополнительного образования детей Центр внешкольной работы, ОКПО 40876185, ИНН 3717003875, ОГРН 1023701829470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</si>
  <si>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</si>
  <si>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</si>
  <si>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</si>
  <si>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</si>
  <si>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</si>
  <si>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</si>
  <si>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</si>
  <si>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</si>
  <si>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</si>
  <si>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Кузнецова Татьяна Федоровна                              2-64-47</t>
  </si>
  <si>
    <t>Макаров Александр Викторович                            2-75-18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</si>
  <si>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</si>
  <si>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</si>
  <si>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</si>
  <si>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</si>
  <si>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Красильникова Татьяна Викторовна.     2-38-58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</si>
  <si>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</si>
  <si>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</si>
  <si>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</si>
  <si>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</si>
  <si>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</si>
  <si>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</si>
  <si>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</si>
  <si>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</si>
  <si>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</si>
  <si>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</si>
  <si>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</si>
  <si>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>31 чел.</t>
  </si>
  <si>
    <t>Постановление администрации Палехского района от 06.02.2002 № 194</t>
  </si>
  <si>
    <t>27 чел.</t>
  </si>
  <si>
    <t>Постановление администрации Палехского района от 10.10.2001 № 169</t>
  </si>
  <si>
    <t>19 чел.</t>
  </si>
  <si>
    <t>Постановление администрации Палехского района от 21.01.1997 № 168</t>
  </si>
  <si>
    <t>11 чел.</t>
  </si>
  <si>
    <t>Постановление главы Палехского муниципального района от 05.05.2008 № 222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</si>
  <si>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</si>
  <si>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</si>
  <si>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</si>
  <si>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</si>
  <si>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</si>
  <si>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</si>
  <si>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</si>
  <si>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</si>
  <si>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казенная муниципальная Клетинская начальная общеобразовательная школа-детский сад, ОКПО 50390130, ИНН 3717004452, ОГРН 1083706001191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</si>
  <si>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</si>
  <si>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</si>
  <si>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</si>
  <si>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</si>
  <si>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</si>
  <si>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</si>
  <si>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</si>
  <si>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</si>
  <si>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</si>
  <si>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</si>
  <si>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</si>
  <si>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</si>
  <si>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</si>
  <si>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</si>
  <si>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</si>
  <si>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</si>
  <si>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</si>
  <si>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</si>
  <si>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</si>
  <si>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</si>
  <si>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</si>
  <si>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</si>
  <si>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</si>
  <si>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</si>
  <si>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</si>
  <si>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</si>
  <si>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</si>
  <si>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</si>
  <si>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</si>
  <si>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</si>
  <si>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</si>
  <si>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</si>
  <si>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</si>
  <si>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</si>
  <si>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</si>
  <si>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</si>
  <si>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</si>
  <si>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</si>
  <si>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Палехский район с.Сакулино, д.2</t>
  </si>
  <si>
    <t>недвиж. Бюджетн.уч.</t>
  </si>
  <si>
    <t>движ. Бюдж.уч.</t>
  </si>
  <si>
    <t>Здание деткомбината</t>
  </si>
  <si>
    <t>п. Палех, ул. Зиновьева, д.3</t>
  </si>
  <si>
    <t>чистая обл.</t>
  </si>
  <si>
    <t>Принтер hp Laser jet</t>
  </si>
  <si>
    <t>Монитор PHILIPS</t>
  </si>
  <si>
    <t>ТБО</t>
  </si>
  <si>
    <t>Бабанова Елена Владимировна                2-15-72</t>
  </si>
  <si>
    <t>Помещения в административном здании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</si>
  <si>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</si>
  <si>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</si>
  <si>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</si>
  <si>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</si>
  <si>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аренда  ООО "Чистая область"</t>
  </si>
  <si>
    <t>б/польз. ОВД</t>
  </si>
  <si>
    <t>аренда  ООО "ПСК"</t>
  </si>
  <si>
    <t>ПСК</t>
  </si>
  <si>
    <t>аренда ООО "ПВКС"</t>
  </si>
  <si>
    <t>ПВКС</t>
  </si>
  <si>
    <t>Автомашина ГАЗ 3309 КО 503в-2,  VIN: ХУ148230240000105</t>
  </si>
  <si>
    <t>Компьютер</t>
  </si>
  <si>
    <t>Мультимедийный компьютер</t>
  </si>
  <si>
    <t>Проект мультимедиа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</si>
  <si>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</si>
  <si>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</si>
  <si>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</si>
  <si>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</si>
  <si>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</si>
  <si>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</si>
  <si>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</si>
  <si>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Автобус специальный для перевозки детей ГАЗ-322121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</si>
  <si>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</si>
  <si>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</si>
  <si>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</si>
  <si>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</si>
  <si>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</si>
  <si>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</si>
  <si>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</si>
  <si>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</si>
  <si>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</si>
  <si>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</si>
  <si>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</si>
  <si>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автобус школьный ПАЗ 32053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</si>
  <si>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</si>
  <si>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</si>
  <si>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</si>
  <si>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</si>
  <si>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Понькино, д.21а</t>
  </si>
  <si>
    <t>д. Клетино, ул. Центральная, д.4</t>
  </si>
  <si>
    <t>д. Пеньки, ул. Комсомольская, д.12</t>
  </si>
  <si>
    <t>Палехский район д.Понькино, д.21а</t>
  </si>
  <si>
    <t>с. Сакулино, д.2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</si>
  <si>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</si>
  <si>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</si>
  <si>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</si>
  <si>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</si>
  <si>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</si>
  <si>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</si>
  <si>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</si>
  <si>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</si>
  <si>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Палехский район д.Клетино, ул. Центральная, д.4</t>
  </si>
  <si>
    <t>Доска прямой проекции SMART Board 640</t>
  </si>
  <si>
    <t>Школьный автобус ГАЗ-322121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</si>
  <si>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</si>
  <si>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</si>
  <si>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</si>
  <si>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Специальный программный технический комплекс пед. работника с прогр. обеспечением и творческой средой</t>
  </si>
  <si>
    <t>в обор. вед. разнесены отдельные предметы</t>
  </si>
  <si>
    <t>Спортивный комплект</t>
  </si>
  <si>
    <t>п. Палех,ул. Ленина, 50</t>
  </si>
  <si>
    <t>Интернат (д/сад)</t>
  </si>
  <si>
    <t>Здание щитовое (начальная школа)</t>
  </si>
  <si>
    <t>Столовая (склад)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</si>
  <si>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</si>
  <si>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r>
      <t xml:space="preserve">Транспортный POS терминал Nirit 8010 GPRS в комплекте, </t>
    </r>
    <r>
      <rPr>
        <b/>
        <sz val="10"/>
        <rFont val="Arial Cyr"/>
        <family val="2"/>
        <charset val="204"/>
      </rPr>
      <t xml:space="preserve">5 шт </t>
    </r>
    <r>
      <rPr>
        <sz val="10"/>
        <rFont val="Arial Cyr"/>
        <family val="2"/>
        <charset val="204"/>
      </rPr>
      <t>(30 385,08 руб  - 1 шт.)</t>
    </r>
  </si>
  <si>
    <t>с. Сакулино, 11</t>
  </si>
  <si>
    <t>с. Сакулино,2</t>
  </si>
  <si>
    <t>с. Сакулино, 2</t>
  </si>
  <si>
    <t>37:11:040127:166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</si>
  <si>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</si>
  <si>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</si>
  <si>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</si>
  <si>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</si>
  <si>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</si>
  <si>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</si>
  <si>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</si>
  <si>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</si>
  <si>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</si>
  <si>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</si>
  <si>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37:11:020601:239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</si>
  <si>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</si>
  <si>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</si>
  <si>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</si>
  <si>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</si>
  <si>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</si>
  <si>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</si>
  <si>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</si>
  <si>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</si>
  <si>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Палехский район, д. Клетино, ул. Центральная, дом 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</si>
  <si>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</si>
  <si>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</si>
  <si>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</si>
  <si>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</si>
  <si>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</si>
  <si>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37:11:01 0801:197</t>
  </si>
  <si>
    <t>37:11:01 0801:196</t>
  </si>
  <si>
    <t>Палехский район, д. Клетино, ул. Центральная, дом 6</t>
  </si>
  <si>
    <t>37:11:040207:141</t>
  </si>
  <si>
    <t>Подъезд к д. Свергино 807 м.</t>
  </si>
  <si>
    <t>Здание школы, общая площадь 240,9 кв.м.</t>
  </si>
  <si>
    <t>37:11:011002:90</t>
  </si>
  <si>
    <t>Прохорова Марина Валерьевна          2-66-34</t>
  </si>
  <si>
    <t xml:space="preserve">д. Пеньки, ул. 40 лет Победы, д. 46 </t>
  </si>
  <si>
    <t>Бабанов Сергей Николаевич                   2-15-90</t>
  </si>
  <si>
    <t>37:11:040205:92</t>
  </si>
  <si>
    <t>Подъезд к д. Ковшово 269 м.</t>
  </si>
  <si>
    <t>37:11:040123:163</t>
  </si>
  <si>
    <t>б/польз ДК</t>
  </si>
  <si>
    <t>37:11:010801:195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</si>
  <si>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</si>
  <si>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</si>
  <si>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</si>
  <si>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</si>
  <si>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</si>
  <si>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</si>
  <si>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</si>
  <si>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</si>
  <si>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</si>
  <si>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</si>
  <si>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Подъезд к д. Понькино 193 м.</t>
  </si>
  <si>
    <t>37:11:010720:84</t>
  </si>
  <si>
    <t>37:11:010720:86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</si>
  <si>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</si>
  <si>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</si>
  <si>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</si>
  <si>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</si>
  <si>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</si>
  <si>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</si>
  <si>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</si>
  <si>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</si>
  <si>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</si>
  <si>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</si>
  <si>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</si>
  <si>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</si>
  <si>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</si>
  <si>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</si>
  <si>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</si>
  <si>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</si>
  <si>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</si>
  <si>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</si>
  <si>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</si>
  <si>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</si>
  <si>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</si>
  <si>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</si>
  <si>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</si>
  <si>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</si>
  <si>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</si>
  <si>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>37:11:011002:92</t>
  </si>
  <si>
    <t>Здание мастерских  (95,2 кв.м)</t>
  </si>
  <si>
    <t xml:space="preserve">Пост. Адмю ПМР  от 29.11.13 № 797-п </t>
  </si>
  <si>
    <t>37:11:011002:91</t>
  </si>
  <si>
    <t>зарег-ть право невозможно (столб)</t>
  </si>
  <si>
    <t xml:space="preserve">37:11:020302:301            б/польз.  ФГУП "Почта России"              </t>
  </si>
  <si>
    <t>37:11:030128:327</t>
  </si>
  <si>
    <t>37-37-06/022/2011-131          в безвоз. Польз. У ЦРБ</t>
  </si>
  <si>
    <t>Многофункциональная спортивная длощадка</t>
  </si>
  <si>
    <t>в безв. Польз.  Палехской ср. школы</t>
  </si>
  <si>
    <t>Палех ср. школа</t>
  </si>
  <si>
    <t>Котельная с оборудованием</t>
  </si>
  <si>
    <t>Пост адм. ПМР от 29.04.2013 № 252-п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</si>
  <si>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</si>
  <si>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</si>
  <si>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</si>
  <si>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</si>
  <si>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Автобус ПАЗ - 32053 - 70                          (VIN) X1M3205EX60010148</t>
  </si>
  <si>
    <t>ГАЗ-322121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</si>
  <si>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</si>
  <si>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</si>
  <si>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</si>
  <si>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Палехский р-он, д. Еремкино, д.11</t>
  </si>
  <si>
    <t>всего недв. Имущ. -</t>
  </si>
  <si>
    <t>в т.ч.  В опер. Упр. -</t>
  </si>
  <si>
    <t>казна -</t>
  </si>
  <si>
    <t>хоз.вед. -</t>
  </si>
  <si>
    <t>Разрешение на ввод объекта в эксплуатацию от 14.11.2008 № 371701001-06</t>
  </si>
  <si>
    <t>Постановление администрации ПМР от 12.04.2011 № 155-п</t>
  </si>
  <si>
    <t>Автобус УАЗ-22069 (VIN) ХТТ22069060456699</t>
  </si>
  <si>
    <t>Прицеп для перевозки грузов МЗСА 817815 (VIN) Х43817715С0012098</t>
  </si>
  <si>
    <t>Автомобиль UAZ PATRIOT (VIN) ХТN316310А0009271</t>
  </si>
  <si>
    <t>Автомобиль Ford Mondeo (VIN) X9FDXXEEBDCR67861</t>
  </si>
  <si>
    <t>Автомобиль Ford Focus  (VIN) X9FMXXEEBMCA79125</t>
  </si>
  <si>
    <t xml:space="preserve">Компьютер в сборе </t>
  </si>
  <si>
    <t>Насаждения</t>
  </si>
  <si>
    <t>Гимнастический комплекс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</si>
  <si>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</si>
  <si>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</si>
  <si>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</si>
  <si>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</si>
  <si>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</si>
  <si>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</si>
  <si>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</si>
  <si>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</si>
  <si>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Зайцева Александра Владимировна              2-22-77</t>
  </si>
  <si>
    <t>10 шт</t>
  </si>
  <si>
    <t>2 шт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</si>
  <si>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</si>
  <si>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</si>
  <si>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</si>
  <si>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</si>
  <si>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</si>
  <si>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</si>
  <si>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</si>
  <si>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</si>
  <si>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</si>
  <si>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</si>
  <si>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</si>
  <si>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</si>
  <si>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</si>
  <si>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</si>
  <si>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</si>
  <si>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</si>
  <si>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</si>
  <si>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</si>
  <si>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</si>
  <si>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</si>
  <si>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</si>
  <si>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</si>
  <si>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</si>
  <si>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</si>
  <si>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</si>
  <si>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</si>
  <si>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</si>
  <si>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</si>
  <si>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</si>
  <si>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</si>
  <si>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</si>
  <si>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</si>
  <si>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</si>
  <si>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</si>
  <si>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</si>
  <si>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</si>
  <si>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</si>
  <si>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</si>
  <si>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</si>
  <si>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</si>
  <si>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</si>
  <si>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</si>
  <si>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</si>
  <si>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</si>
  <si>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</si>
  <si>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</si>
  <si>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</si>
  <si>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</si>
  <si>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</si>
  <si>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</si>
  <si>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</si>
  <si>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</si>
  <si>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 0509:68</t>
  </si>
  <si>
    <t>37:11:03 0509:67</t>
  </si>
  <si>
    <t>37:11:03 0509:69</t>
  </si>
  <si>
    <t>37:11:03 0509:66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</si>
  <si>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</si>
  <si>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</si>
  <si>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</si>
  <si>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</si>
  <si>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</si>
  <si>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</si>
  <si>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</si>
  <si>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</si>
  <si>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</si>
  <si>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</si>
  <si>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Пристройка к деткомбинату, площадь - 159,9 кв.м.</t>
  </si>
  <si>
    <t>Комарова Татьяна Авинировна              2-15-94</t>
  </si>
  <si>
    <t>Дорога Клетино – Иваново-Ильино 3283 м.</t>
  </si>
  <si>
    <t>37:00:000000:78</t>
  </si>
  <si>
    <t>Дорога Сакулино –  Залесье 1536 м.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</si>
  <si>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</si>
  <si>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</si>
  <si>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</si>
  <si>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</si>
  <si>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>37-37-06/222/2008-210   37:11:010303:94</t>
  </si>
  <si>
    <t xml:space="preserve">Помещение в здании детского сада, площадью -378,8 кв.м. </t>
  </si>
  <si>
    <t xml:space="preserve">Мочалов Алексей Александрович                    2-12-04 </t>
  </si>
  <si>
    <t>Мягкова Галина Викторовна                    2-25-51</t>
  </si>
  <si>
    <t>Нагарёва Ольга Геннадьевна                   2-51-42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</si>
  <si>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</si>
  <si>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</si>
  <si>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</si>
  <si>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</si>
  <si>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</si>
  <si>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</si>
  <si>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</si>
  <si>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</si>
  <si>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</si>
  <si>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</si>
  <si>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</si>
  <si>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с 27.10.14  Детская школа искусств</t>
  </si>
  <si>
    <t>37:11:030531:273</t>
  </si>
  <si>
    <t>Прицеп грузовой ПГМФ 83021, D 0000964</t>
  </si>
  <si>
    <t>МО  МВД РФ "Южский"</t>
  </si>
  <si>
    <t>пост. от 20.01.2014 № 21-п</t>
  </si>
  <si>
    <t>Помещение в административное здание (площадь - 2318,80 кв.м.)</t>
  </si>
  <si>
    <t>Помещения в админ. здании (пом. №15-22, площадью - 157,1 кв.м.)</t>
  </si>
  <si>
    <t>п. Палех, ул. Зиновьева, 3</t>
  </si>
  <si>
    <t>б/польз. миров. судьи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</si>
  <si>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</si>
  <si>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</si>
  <si>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</si>
  <si>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</si>
  <si>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</si>
  <si>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</si>
  <si>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</si>
  <si>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</si>
  <si>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продано  в октябре 2014(оставить на 2015, т.к. ошиб. бухг.)</t>
  </si>
  <si>
    <t>аренда  ООО "Чистая область+"</t>
  </si>
  <si>
    <t>аренда ООО "Чистая область+"</t>
  </si>
  <si>
    <t>ООО "Чистая область+"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</si>
  <si>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</si>
  <si>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</si>
  <si>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</si>
  <si>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</si>
  <si>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 xml:space="preserve">           ИМУЩЕСТВА, НАХОДЯЩЕГОСЯ В МУНИЦИПАЛЬНОЙ СОБСТВЕННОСТИ ПАЛЕХСКОГО МУНИЦИПАЛЬНОГО РАЙОНА,  на 01.01.2015</t>
  </si>
  <si>
    <t>бал. ст-ть недвиж имущ. на 01.01.2015</t>
  </si>
  <si>
    <t>ИТОГО:</t>
  </si>
  <si>
    <t>бал. ст-ть движ имущ. на 01.01.2015</t>
  </si>
  <si>
    <t>Система видеонаблюдения</t>
  </si>
  <si>
    <t xml:space="preserve"> </t>
  </si>
  <si>
    <t>пароль : 123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</si>
  <si>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</si>
  <si>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 xml:space="preserve"> не существует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</si>
  <si>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</si>
  <si>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</si>
  <si>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</si>
  <si>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конкурсный управляющий                 Борзов Игорь Юрьевич                                         8 (4932) 41-39-49</t>
  </si>
  <si>
    <t xml:space="preserve">4085268,14 руб.                                     0 чел.           </t>
  </si>
  <si>
    <r>
      <t xml:space="preserve">хозяйственное ведение                                    </t>
    </r>
    <r>
      <rPr>
        <b/>
        <sz val="8"/>
        <rFont val="Arial Cyr"/>
        <charset val="204"/>
      </rPr>
      <t xml:space="preserve">  (в стадии банкротства)</t>
    </r>
  </si>
  <si>
    <t>№ _______  от  ______2015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</si>
</sst>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13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5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vertical="top" wrapText="1"/>
    </xf>
    <xf numFmtId="4" fontId="0" fillId="0" borderId="0" xfId="0" applyNumberFormat="1"/>
    <xf numFmtId="4" fontId="7" fillId="0" borderId="3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horizontal="right" vertical="top" wrapText="1"/>
    </xf>
    <xf numFmtId="0" fontId="5" fillId="0" borderId="6" xfId="0" applyFont="1" applyBorder="1"/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7" fillId="0" borderId="4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4" fontId="7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wrapText="1"/>
    </xf>
    <xf numFmtId="0" fontId="7" fillId="0" borderId="6" xfId="0" applyFont="1" applyBorder="1" applyAlignment="1">
      <alignment vertical="center" wrapText="1"/>
    </xf>
    <xf numFmtId="2" fontId="8" fillId="0" borderId="6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 shrinkToFit="1"/>
    </xf>
    <xf numFmtId="0" fontId="7" fillId="0" borderId="12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wrapText="1"/>
    </xf>
    <xf numFmtId="4" fontId="6" fillId="0" borderId="4" xfId="0" applyNumberFormat="1" applyFont="1" applyBorder="1" applyAlignment="1">
      <alignment horizontal="right" wrapText="1"/>
    </xf>
    <xf numFmtId="4" fontId="6" fillId="0" borderId="9" xfId="0" applyNumberFormat="1" applyFont="1" applyBorder="1" applyAlignment="1">
      <alignment horizontal="right" wrapText="1"/>
    </xf>
    <xf numFmtId="0" fontId="7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>
      <alignment horizontal="center"/>
    </xf>
    <xf numFmtId="0" fontId="7" fillId="0" borderId="16" xfId="0" applyFont="1" applyBorder="1" applyAlignment="1">
      <alignment vertical="top" wrapText="1"/>
    </xf>
    <xf numFmtId="0" fontId="7" fillId="0" borderId="18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4" fontId="7" fillId="0" borderId="0" xfId="0" applyNumberFormat="1" applyFont="1" applyBorder="1" applyAlignment="1">
      <alignment horizontal="right" vertical="top" wrapText="1"/>
    </xf>
    <xf numFmtId="0" fontId="7" fillId="0" borderId="8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 shrinkToFit="1"/>
    </xf>
    <xf numFmtId="49" fontId="0" fillId="0" borderId="0" xfId="0" applyNumberFormat="1" applyBorder="1"/>
    <xf numFmtId="0" fontId="7" fillId="0" borderId="0" xfId="0" applyFont="1" applyBorder="1" applyAlignment="1">
      <alignment wrapText="1" shrinkToFit="1"/>
    </xf>
    <xf numFmtId="0" fontId="7" fillId="0" borderId="0" xfId="0" applyFont="1" applyBorder="1"/>
    <xf numFmtId="2" fontId="7" fillId="0" borderId="0" xfId="0" applyNumberFormat="1" applyFont="1" applyBorder="1"/>
    <xf numFmtId="0" fontId="5" fillId="0" borderId="0" xfId="0" applyFont="1" applyBorder="1"/>
    <xf numFmtId="0" fontId="7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 shrinkToFit="1"/>
    </xf>
    <xf numFmtId="0" fontId="11" fillId="0" borderId="0" xfId="0" applyFont="1" applyBorder="1"/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0" fillId="0" borderId="0" xfId="0" applyFont="1" applyBorder="1" applyAlignment="1">
      <alignment wrapText="1" shrinkToFit="1"/>
    </xf>
    <xf numFmtId="2" fontId="5" fillId="0" borderId="0" xfId="0" applyNumberFormat="1" applyFont="1" applyBorder="1"/>
    <xf numFmtId="14" fontId="1" fillId="0" borderId="6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" fontId="7" fillId="0" borderId="23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right" vertical="center"/>
    </xf>
    <xf numFmtId="2" fontId="8" fillId="0" borderId="22" xfId="0" applyNumberFormat="1" applyFont="1" applyBorder="1" applyAlignment="1">
      <alignment horizontal="right" vertical="center"/>
    </xf>
    <xf numFmtId="0" fontId="0" fillId="0" borderId="24" xfId="0" applyBorder="1"/>
    <xf numFmtId="0" fontId="1" fillId="0" borderId="26" xfId="0" applyFont="1" applyBorder="1" applyAlignment="1">
      <alignment horizontal="center"/>
    </xf>
    <xf numFmtId="0" fontId="7" fillId="0" borderId="26" xfId="0" applyFont="1" applyBorder="1" applyAlignment="1">
      <alignment vertical="top" wrapText="1"/>
    </xf>
    <xf numFmtId="4" fontId="7" fillId="0" borderId="27" xfId="0" applyNumberFormat="1" applyFont="1" applyBorder="1" applyAlignment="1">
      <alignment horizontal="right" vertical="top" wrapText="1"/>
    </xf>
    <xf numFmtId="2" fontId="7" fillId="0" borderId="10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 wrapText="1"/>
    </xf>
    <xf numFmtId="4" fontId="7" fillId="0" borderId="13" xfId="0" applyNumberFormat="1" applyFont="1" applyBorder="1" applyAlignment="1">
      <alignment horizontal="right" wrapText="1"/>
    </xf>
    <xf numFmtId="2" fontId="1" fillId="0" borderId="31" xfId="0" applyNumberFormat="1" applyFont="1" applyBorder="1" applyAlignment="1">
      <alignment horizontal="right"/>
    </xf>
    <xf numFmtId="0" fontId="7" fillId="0" borderId="13" xfId="0" applyFont="1" applyBorder="1" applyAlignment="1">
      <alignment wrapText="1"/>
    </xf>
    <xf numFmtId="0" fontId="7" fillId="0" borderId="1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2" xfId="0" applyFont="1" applyBorder="1" applyAlignment="1">
      <alignment horizontal="left" vertical="center" wrapText="1"/>
    </xf>
    <xf numFmtId="4" fontId="7" fillId="0" borderId="32" xfId="0" applyNumberFormat="1" applyFont="1" applyBorder="1" applyAlignment="1">
      <alignment horizontal="right" wrapText="1"/>
    </xf>
    <xf numFmtId="4" fontId="7" fillId="0" borderId="34" xfId="0" applyNumberFormat="1" applyFont="1" applyBorder="1" applyAlignment="1">
      <alignment horizontal="right" wrapText="1"/>
    </xf>
    <xf numFmtId="0" fontId="7" fillId="0" borderId="32" xfId="0" applyFont="1" applyBorder="1" applyAlignment="1">
      <alignment wrapText="1"/>
    </xf>
    <xf numFmtId="0" fontId="7" fillId="0" borderId="33" xfId="0" applyFont="1" applyBorder="1" applyAlignment="1">
      <alignment wrapText="1"/>
    </xf>
    <xf numFmtId="0" fontId="1" fillId="0" borderId="35" xfId="0" applyFont="1" applyBorder="1" applyAlignment="1">
      <alignment horizontal="center"/>
    </xf>
    <xf numFmtId="0" fontId="7" fillId="0" borderId="26" xfId="0" applyFont="1" applyBorder="1" applyAlignment="1">
      <alignment wrapText="1"/>
    </xf>
    <xf numFmtId="4" fontId="7" fillId="0" borderId="26" xfId="0" applyNumberFormat="1" applyFont="1" applyBorder="1" applyAlignment="1">
      <alignment horizontal="right" wrapText="1"/>
    </xf>
    <xf numFmtId="0" fontId="0" fillId="0" borderId="36" xfId="0" applyBorder="1" applyAlignment="1">
      <alignment horizontal="center" vertical="center" wrapText="1" shrinkToFit="1"/>
    </xf>
    <xf numFmtId="0" fontId="1" fillId="0" borderId="37" xfId="0" applyFont="1" applyBorder="1" applyAlignment="1">
      <alignment horizontal="left" vertical="center" wrapText="1" shrinkToFit="1"/>
    </xf>
    <xf numFmtId="0" fontId="0" fillId="0" borderId="36" xfId="0" applyBorder="1" applyAlignment="1">
      <alignment horizontal="center" vertical="top" wrapText="1" shrinkToFit="1"/>
    </xf>
    <xf numFmtId="0" fontId="0" fillId="0" borderId="38" xfId="0" applyBorder="1"/>
    <xf numFmtId="0" fontId="6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0" borderId="40" xfId="0" applyFont="1" applyBorder="1" applyAlignment="1">
      <alignment vertical="top" wrapText="1"/>
    </xf>
    <xf numFmtId="4" fontId="7" fillId="0" borderId="39" xfId="0" applyNumberFormat="1" applyFont="1" applyBorder="1" applyAlignment="1">
      <alignment horizontal="right" wrapText="1"/>
    </xf>
    <xf numFmtId="4" fontId="7" fillId="0" borderId="41" xfId="0" applyNumberFormat="1" applyFont="1" applyBorder="1" applyAlignment="1">
      <alignment horizontal="right" wrapText="1"/>
    </xf>
    <xf numFmtId="0" fontId="7" fillId="0" borderId="26" xfId="0" applyFont="1" applyBorder="1" applyAlignment="1">
      <alignment vertical="center" wrapText="1"/>
    </xf>
    <xf numFmtId="0" fontId="0" fillId="0" borderId="42" xfId="0" applyBorder="1" applyAlignment="1">
      <alignment vertical="center" wrapText="1" shrinkToFit="1"/>
    </xf>
    <xf numFmtId="0" fontId="0" fillId="0" borderId="43" xfId="0" applyBorder="1" applyAlignment="1">
      <alignment vertical="center" wrapText="1" shrinkToFit="1"/>
    </xf>
    <xf numFmtId="0" fontId="7" fillId="0" borderId="44" xfId="0" applyFont="1" applyBorder="1" applyAlignment="1">
      <alignment vertical="top" wrapText="1"/>
    </xf>
    <xf numFmtId="4" fontId="7" fillId="0" borderId="11" xfId="0" applyNumberFormat="1" applyFont="1" applyBorder="1" applyAlignment="1">
      <alignment horizontal="right" wrapText="1"/>
    </xf>
    <xf numFmtId="4" fontId="7" fillId="0" borderId="25" xfId="0" applyNumberFormat="1" applyFont="1" applyBorder="1" applyAlignment="1">
      <alignment horizontal="right" wrapText="1"/>
    </xf>
    <xf numFmtId="0" fontId="7" fillId="0" borderId="46" xfId="0" applyFont="1" applyBorder="1" applyAlignment="1">
      <alignment vertical="top" wrapText="1"/>
    </xf>
    <xf numFmtId="2" fontId="16" fillId="0" borderId="6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26" xfId="0" applyFont="1" applyBorder="1" applyAlignment="1">
      <alignment vertical="top" wrapText="1"/>
    </xf>
    <xf numFmtId="0" fontId="11" fillId="0" borderId="13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wrapText="1"/>
    </xf>
    <xf numFmtId="4" fontId="7" fillId="0" borderId="47" xfId="0" applyNumberFormat="1" applyFont="1" applyBorder="1" applyAlignment="1">
      <alignment horizontal="right" wrapText="1"/>
    </xf>
    <xf numFmtId="49" fontId="0" fillId="0" borderId="11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/>
    <xf numFmtId="0" fontId="7" fillId="0" borderId="56" xfId="0" applyFont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2" fontId="5" fillId="0" borderId="6" xfId="0" applyNumberFormat="1" applyFont="1" applyBorder="1"/>
    <xf numFmtId="0" fontId="10" fillId="0" borderId="61" xfId="0" applyFont="1" applyBorder="1" applyAlignment="1">
      <alignment wrapText="1" shrinkToFit="1"/>
    </xf>
    <xf numFmtId="4" fontId="7" fillId="0" borderId="62" xfId="0" applyNumberFormat="1" applyFont="1" applyBorder="1" applyAlignment="1">
      <alignment horizontal="right" vertical="top" wrapText="1"/>
    </xf>
    <xf numFmtId="0" fontId="6" fillId="0" borderId="26" xfId="0" applyFont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2" xfId="0" applyFont="1" applyBorder="1" applyAlignment="1">
      <alignment wrapText="1"/>
    </xf>
    <xf numFmtId="0" fontId="7" fillId="0" borderId="52" xfId="0" applyFont="1" applyBorder="1" applyAlignment="1">
      <alignment vertical="top" wrapText="1"/>
    </xf>
    <xf numFmtId="0" fontId="1" fillId="0" borderId="26" xfId="0" applyFont="1" applyBorder="1" applyAlignment="1">
      <alignment vertical="center" wrapText="1" shrinkToFit="1"/>
    </xf>
    <xf numFmtId="0" fontId="6" fillId="0" borderId="15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wrapText="1" shrinkToFi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44" xfId="0" applyFont="1" applyBorder="1" applyAlignment="1">
      <alignment horizontal="center"/>
    </xf>
    <xf numFmtId="4" fontId="7" fillId="0" borderId="66" xfId="0" applyNumberFormat="1" applyFont="1" applyBorder="1" applyAlignment="1">
      <alignment horizontal="right" vertical="center" wrapText="1"/>
    </xf>
    <xf numFmtId="4" fontId="7" fillId="0" borderId="65" xfId="0" applyNumberFormat="1" applyFont="1" applyBorder="1" applyAlignment="1">
      <alignment horizontal="right" vertical="center" wrapText="1"/>
    </xf>
    <xf numFmtId="0" fontId="7" fillId="0" borderId="67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right"/>
    </xf>
    <xf numFmtId="0" fontId="7" fillId="0" borderId="21" xfId="0" applyFont="1" applyBorder="1" applyAlignment="1">
      <alignment wrapText="1"/>
    </xf>
    <xf numFmtId="0" fontId="12" fillId="0" borderId="15" xfId="0" applyFont="1" applyBorder="1"/>
    <xf numFmtId="0" fontId="7" fillId="0" borderId="69" xfId="0" applyFont="1" applyBorder="1" applyAlignment="1">
      <alignment wrapText="1"/>
    </xf>
    <xf numFmtId="0" fontId="11" fillId="0" borderId="56" xfId="0" applyFont="1" applyBorder="1" applyAlignment="1">
      <alignment horizontal="center" vertical="center"/>
    </xf>
    <xf numFmtId="4" fontId="7" fillId="0" borderId="71" xfId="0" applyNumberFormat="1" applyFont="1" applyBorder="1" applyAlignment="1">
      <alignment horizontal="right" wrapText="1"/>
    </xf>
    <xf numFmtId="0" fontId="7" fillId="0" borderId="73" xfId="0" applyFont="1" applyBorder="1" applyAlignment="1">
      <alignment wrapText="1"/>
    </xf>
    <xf numFmtId="0" fontId="11" fillId="0" borderId="52" xfId="0" applyFont="1" applyBorder="1" applyAlignment="1">
      <alignment horizontal="center" vertical="center"/>
    </xf>
    <xf numFmtId="0" fontId="6" fillId="0" borderId="76" xfId="0" applyFont="1" applyBorder="1" applyAlignment="1">
      <alignment wrapText="1"/>
    </xf>
    <xf numFmtId="0" fontId="7" fillId="0" borderId="76" xfId="0" applyFont="1" applyBorder="1" applyAlignment="1">
      <alignment wrapText="1"/>
    </xf>
    <xf numFmtId="4" fontId="6" fillId="0" borderId="76" xfId="0" applyNumberFormat="1" applyFont="1" applyBorder="1" applyAlignment="1">
      <alignment horizontal="right" wrapText="1"/>
    </xf>
    <xf numFmtId="4" fontId="6" fillId="0" borderId="77" xfId="0" applyNumberFormat="1" applyFont="1" applyBorder="1" applyAlignment="1">
      <alignment horizontal="right" wrapText="1"/>
    </xf>
    <xf numFmtId="0" fontId="7" fillId="0" borderId="79" xfId="0" applyFont="1" applyBorder="1" applyAlignment="1">
      <alignment vertical="top" wrapText="1"/>
    </xf>
    <xf numFmtId="4" fontId="7" fillId="0" borderId="75" xfId="0" applyNumberFormat="1" applyFont="1" applyBorder="1" applyAlignment="1">
      <alignment horizontal="right" wrapText="1"/>
    </xf>
    <xf numFmtId="4" fontId="7" fillId="0" borderId="29" xfId="0" applyNumberFormat="1" applyFont="1" applyBorder="1" applyAlignment="1">
      <alignment horizontal="right" wrapText="1"/>
    </xf>
    <xf numFmtId="0" fontId="7" fillId="0" borderId="7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75" xfId="0" applyFont="1" applyBorder="1" applyAlignment="1">
      <alignment vertical="center" wrapText="1"/>
    </xf>
    <xf numFmtId="0" fontId="7" fillId="0" borderId="75" xfId="0" applyFont="1" applyBorder="1" applyAlignment="1">
      <alignment vertical="top" wrapText="1"/>
    </xf>
    <xf numFmtId="4" fontId="7" fillId="0" borderId="75" xfId="0" applyNumberFormat="1" applyFont="1" applyBorder="1" applyAlignment="1">
      <alignment horizontal="right" vertical="center" wrapText="1"/>
    </xf>
    <xf numFmtId="4" fontId="7" fillId="0" borderId="29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vertical="top" wrapText="1"/>
    </xf>
    <xf numFmtId="0" fontId="0" fillId="0" borderId="6" xfId="0" applyFont="1" applyBorder="1"/>
    <xf numFmtId="49" fontId="0" fillId="0" borderId="6" xfId="0" applyNumberFormat="1" applyFont="1" applyBorder="1" applyAlignment="1">
      <alignment horizontal="center" vertical="center" wrapText="1" shrinkToFit="1"/>
    </xf>
    <xf numFmtId="49" fontId="0" fillId="0" borderId="26" xfId="0" applyNumberFormat="1" applyFont="1" applyBorder="1" applyAlignment="1">
      <alignment horizontal="center"/>
    </xf>
    <xf numFmtId="49" fontId="0" fillId="0" borderId="26" xfId="0" applyNumberFormat="1" applyFont="1" applyBorder="1" applyAlignment="1">
      <alignment horizontal="center" vertical="center"/>
    </xf>
    <xf numFmtId="49" fontId="0" fillId="0" borderId="26" xfId="0" applyNumberFormat="1" applyFont="1" applyBorder="1" applyAlignment="1">
      <alignment horizontal="center" vertical="center" wrapText="1" shrinkToFit="1"/>
    </xf>
    <xf numFmtId="0" fontId="0" fillId="0" borderId="26" xfId="0" applyFont="1" applyBorder="1"/>
    <xf numFmtId="49" fontId="0" fillId="0" borderId="13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top" wrapText="1"/>
    </xf>
    <xf numFmtId="0" fontId="0" fillId="0" borderId="11" xfId="0" applyFont="1" applyBorder="1"/>
    <xf numFmtId="0" fontId="0" fillId="0" borderId="13" xfId="0" applyFont="1" applyBorder="1"/>
    <xf numFmtId="0" fontId="1" fillId="0" borderId="6" xfId="0" applyFont="1" applyBorder="1"/>
    <xf numFmtId="0" fontId="15" fillId="0" borderId="6" xfId="0" applyFont="1" applyBorder="1" applyAlignment="1">
      <alignment vertical="top" wrapText="1"/>
    </xf>
    <xf numFmtId="49" fontId="0" fillId="0" borderId="52" xfId="0" applyNumberFormat="1" applyFont="1" applyBorder="1" applyAlignment="1">
      <alignment horizontal="center" vertical="center"/>
    </xf>
    <xf numFmtId="0" fontId="6" fillId="0" borderId="72" xfId="0" applyFont="1" applyBorder="1" applyAlignment="1">
      <alignment wrapText="1"/>
    </xf>
    <xf numFmtId="49" fontId="0" fillId="0" borderId="15" xfId="0" applyNumberFormat="1" applyFont="1" applyBorder="1" applyAlignment="1">
      <alignment horizontal="center" vertical="center"/>
    </xf>
    <xf numFmtId="0" fontId="0" fillId="0" borderId="15" xfId="0" applyFont="1" applyBorder="1"/>
    <xf numFmtId="0" fontId="7" fillId="0" borderId="17" xfId="0" applyFont="1" applyBorder="1" applyAlignment="1">
      <alignment wrapText="1"/>
    </xf>
    <xf numFmtId="14" fontId="1" fillId="0" borderId="11" xfId="0" applyNumberFormat="1" applyFont="1" applyBorder="1" applyAlignment="1">
      <alignment horizontal="center"/>
    </xf>
    <xf numFmtId="49" fontId="0" fillId="0" borderId="56" xfId="0" applyNumberFormat="1" applyFont="1" applyBorder="1" applyAlignment="1">
      <alignment horizontal="center" vertical="center"/>
    </xf>
    <xf numFmtId="0" fontId="6" fillId="0" borderId="69" xfId="0" applyFont="1" applyBorder="1" applyAlignment="1">
      <alignment wrapText="1"/>
    </xf>
    <xf numFmtId="0" fontId="15" fillId="0" borderId="13" xfId="0" applyFont="1" applyBorder="1" applyAlignment="1">
      <alignment vertical="top" wrapText="1"/>
    </xf>
    <xf numFmtId="0" fontId="1" fillId="0" borderId="11" xfId="0" applyFont="1" applyBorder="1"/>
    <xf numFmtId="0" fontId="19" fillId="0" borderId="11" xfId="0" applyFont="1" applyBorder="1" applyAlignment="1">
      <alignment horizontal="left" vertical="center" wrapText="1" shrinkToFit="1"/>
    </xf>
    <xf numFmtId="0" fontId="19" fillId="0" borderId="6" xfId="0" applyFont="1" applyBorder="1" applyAlignment="1">
      <alignment horizontal="left" vertical="center" wrapText="1" shrinkToFit="1"/>
    </xf>
    <xf numFmtId="49" fontId="0" fillId="0" borderId="11" xfId="0" applyNumberFormat="1" applyFont="1" applyBorder="1" applyAlignment="1">
      <alignment horizontal="center" vertical="center" wrapText="1" shrinkToFit="1"/>
    </xf>
    <xf numFmtId="49" fontId="0" fillId="0" borderId="15" xfId="0" applyNumberFormat="1" applyFont="1" applyBorder="1" applyAlignment="1">
      <alignment horizontal="center" vertical="center" wrapText="1" shrinkToFit="1"/>
    </xf>
    <xf numFmtId="49" fontId="0" fillId="0" borderId="53" xfId="0" applyNumberFormat="1" applyFont="1" applyBorder="1" applyAlignment="1">
      <alignment horizontal="center" vertical="center"/>
    </xf>
    <xf numFmtId="0" fontId="7" fillId="0" borderId="75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0" fontId="6" fillId="0" borderId="56" xfId="0" applyFont="1" applyBorder="1" applyAlignment="1">
      <alignment wrapText="1"/>
    </xf>
    <xf numFmtId="14" fontId="1" fillId="0" borderId="26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top" wrapText="1"/>
    </xf>
    <xf numFmtId="0" fontId="7" fillId="0" borderId="39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6" xfId="0" applyFont="1" applyBorder="1" applyAlignment="1">
      <alignment horizontal="center" wrapText="1"/>
    </xf>
    <xf numFmtId="0" fontId="0" fillId="0" borderId="0" xfId="0" applyFont="1"/>
    <xf numFmtId="0" fontId="6" fillId="0" borderId="63" xfId="0" applyFont="1" applyBorder="1" applyAlignment="1">
      <alignment wrapText="1" shrinkToFit="1"/>
    </xf>
    <xf numFmtId="2" fontId="13" fillId="0" borderId="15" xfId="0" applyNumberFormat="1" applyFont="1" applyBorder="1"/>
    <xf numFmtId="0" fontId="7" fillId="0" borderId="60" xfId="0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0" fillId="0" borderId="0" xfId="0" applyFont="1" applyBorder="1" applyAlignment="1">
      <alignment horizontal="right" vertical="center"/>
    </xf>
    <xf numFmtId="4" fontId="0" fillId="0" borderId="0" xfId="0" applyNumberFormat="1" applyFont="1" applyBorder="1"/>
    <xf numFmtId="4" fontId="20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 shrinkToFit="1"/>
    </xf>
    <xf numFmtId="0" fontId="1" fillId="0" borderId="0" xfId="0" applyFont="1" applyBorder="1" applyAlignment="1">
      <alignment horizontal="justify"/>
    </xf>
    <xf numFmtId="49" fontId="0" fillId="0" borderId="0" xfId="0" applyNumberFormat="1" applyFont="1" applyBorder="1"/>
    <xf numFmtId="0" fontId="6" fillId="0" borderId="0" xfId="0" applyFont="1" applyBorder="1" applyAlignment="1">
      <alignment wrapText="1" shrinkToFit="1"/>
    </xf>
    <xf numFmtId="2" fontId="13" fillId="0" borderId="0" xfId="0" applyNumberFormat="1" applyFont="1" applyBorder="1"/>
    <xf numFmtId="2" fontId="2" fillId="0" borderId="0" xfId="0" applyNumberFormat="1" applyFont="1" applyBorder="1"/>
    <xf numFmtId="0" fontId="7" fillId="2" borderId="1" xfId="0" applyFont="1" applyFill="1" applyBorder="1" applyAlignment="1">
      <alignment vertical="top" wrapText="1"/>
    </xf>
    <xf numFmtId="49" fontId="0" fillId="0" borderId="1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16" fillId="0" borderId="6" xfId="0" applyNumberFormat="1" applyFont="1" applyBorder="1" applyAlignment="1">
      <alignment vertical="top" wrapText="1"/>
    </xf>
    <xf numFmtId="49" fontId="22" fillId="0" borderId="6" xfId="0" applyNumberFormat="1" applyFont="1" applyBorder="1" applyAlignment="1">
      <alignment vertical="top" wrapText="1"/>
    </xf>
    <xf numFmtId="4" fontId="7" fillId="0" borderId="0" xfId="0" applyNumberFormat="1" applyFont="1" applyBorder="1" applyAlignment="1">
      <alignment vertical="top" wrapText="1"/>
    </xf>
    <xf numFmtId="2" fontId="16" fillId="0" borderId="6" xfId="0" applyNumberFormat="1" applyFont="1" applyFill="1" applyBorder="1" applyAlignment="1">
      <alignment vertical="top" wrapText="1"/>
    </xf>
    <xf numFmtId="0" fontId="7" fillId="0" borderId="46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5" fillId="0" borderId="11" xfId="0" applyFont="1" applyBorder="1"/>
    <xf numFmtId="4" fontId="7" fillId="0" borderId="1" xfId="0" applyNumberFormat="1" applyFont="1" applyBorder="1" applyAlignment="1">
      <alignment horizontal="right" vertical="center" shrinkToFit="1"/>
    </xf>
    <xf numFmtId="4" fontId="7" fillId="0" borderId="2" xfId="0" applyNumberFormat="1" applyFont="1" applyBorder="1" applyAlignment="1">
      <alignment horizontal="right" vertical="center"/>
    </xf>
    <xf numFmtId="14" fontId="1" fillId="0" borderId="6" xfId="0" applyNumberFormat="1" applyFont="1" applyBorder="1" applyAlignment="1">
      <alignment horizontal="center" vertical="center"/>
    </xf>
    <xf numFmtId="2" fontId="16" fillId="0" borderId="11" xfId="0" applyNumberFormat="1" applyFont="1" applyBorder="1" applyAlignment="1">
      <alignment vertical="top" wrapText="1"/>
    </xf>
    <xf numFmtId="0" fontId="6" fillId="0" borderId="80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4" fontId="13" fillId="0" borderId="13" xfId="0" applyNumberFormat="1" applyFont="1" applyBorder="1" applyAlignment="1">
      <alignment vertical="top" wrapText="1"/>
    </xf>
    <xf numFmtId="4" fontId="13" fillId="0" borderId="27" xfId="0" applyNumberFormat="1" applyFont="1" applyBorder="1" applyAlignment="1">
      <alignment vertical="top" wrapText="1"/>
    </xf>
    <xf numFmtId="0" fontId="6" fillId="0" borderId="68" xfId="0" applyFont="1" applyBorder="1" applyAlignment="1">
      <alignment vertical="top" wrapText="1"/>
    </xf>
    <xf numFmtId="0" fontId="7" fillId="0" borderId="69" xfId="0" applyFont="1" applyBorder="1" applyAlignment="1">
      <alignment vertical="top" wrapText="1"/>
    </xf>
    <xf numFmtId="0" fontId="11" fillId="0" borderId="56" xfId="0" applyFont="1" applyBorder="1" applyAlignment="1">
      <alignment horizontal="center" vertical="center" wrapText="1" shrinkToFit="1"/>
    </xf>
    <xf numFmtId="0" fontId="15" fillId="0" borderId="56" xfId="0" applyFont="1" applyBorder="1" applyAlignment="1">
      <alignment horizontal="center" vertical="center" wrapText="1" shrinkToFit="1"/>
    </xf>
    <xf numFmtId="14" fontId="1" fillId="0" borderId="6" xfId="0" applyNumberFormat="1" applyFont="1" applyBorder="1" applyAlignment="1">
      <alignment horizontal="center" wrapText="1" shrinkToFit="1"/>
    </xf>
    <xf numFmtId="0" fontId="7" fillId="0" borderId="16" xfId="0" applyFont="1" applyFill="1" applyBorder="1" applyAlignment="1">
      <alignment vertical="top" wrapText="1"/>
    </xf>
    <xf numFmtId="0" fontId="23" fillId="0" borderId="11" xfId="0" applyFont="1" applyBorder="1"/>
    <xf numFmtId="0" fontId="7" fillId="2" borderId="6" xfId="0" applyFont="1" applyFill="1" applyBorder="1" applyAlignment="1">
      <alignment vertical="top" wrapText="1"/>
    </xf>
    <xf numFmtId="2" fontId="16" fillId="2" borderId="6" xfId="0" applyNumberFormat="1" applyFont="1" applyFill="1" applyBorder="1" applyAlignment="1">
      <alignment vertical="top" wrapText="1"/>
    </xf>
    <xf numFmtId="14" fontId="1" fillId="2" borderId="6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2" xfId="0" applyFont="1" applyFill="1" applyBorder="1" applyAlignment="1">
      <alignment vertical="top" wrapText="1"/>
    </xf>
    <xf numFmtId="0" fontId="7" fillId="0" borderId="44" xfId="0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wrapText="1"/>
    </xf>
    <xf numFmtId="2" fontId="7" fillId="0" borderId="2" xfId="0" applyNumberFormat="1" applyFont="1" applyBorder="1" applyAlignment="1">
      <alignment horizontal="right" wrapText="1"/>
    </xf>
    <xf numFmtId="2" fontId="7" fillId="0" borderId="3" xfId="0" applyNumberFormat="1" applyFont="1" applyBorder="1" applyAlignment="1">
      <alignment horizontal="right" wrapText="1"/>
    </xf>
    <xf numFmtId="2" fontId="7" fillId="0" borderId="5" xfId="0" applyNumberFormat="1" applyFont="1" applyBorder="1" applyAlignment="1">
      <alignment horizontal="right" wrapText="1"/>
    </xf>
    <xf numFmtId="2" fontId="7" fillId="0" borderId="6" xfId="0" applyNumberFormat="1" applyFont="1" applyBorder="1"/>
    <xf numFmtId="2" fontId="7" fillId="0" borderId="4" xfId="0" applyNumberFormat="1" applyFont="1" applyBorder="1" applyAlignment="1">
      <alignment horizontal="right" wrapText="1"/>
    </xf>
    <xf numFmtId="2" fontId="7" fillId="0" borderId="7" xfId="0" applyNumberFormat="1" applyFont="1" applyBorder="1" applyAlignment="1">
      <alignment horizontal="right" wrapText="1"/>
    </xf>
    <xf numFmtId="2" fontId="7" fillId="0" borderId="30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7" fillId="0" borderId="10" xfId="0" applyNumberFormat="1" applyFont="1" applyBorder="1" applyAlignment="1">
      <alignment horizontal="right" wrapText="1"/>
    </xf>
    <xf numFmtId="2" fontId="7" fillId="0" borderId="6" xfId="0" applyNumberFormat="1" applyFont="1" applyFill="1" applyBorder="1" applyAlignment="1">
      <alignment horizontal="right" wrapText="1"/>
    </xf>
    <xf numFmtId="2" fontId="7" fillId="0" borderId="11" xfId="0" applyNumberFormat="1" applyFont="1" applyBorder="1" applyAlignment="1">
      <alignment horizontal="right" wrapText="1"/>
    </xf>
    <xf numFmtId="2" fontId="7" fillId="0" borderId="25" xfId="0" applyNumberFormat="1" applyFont="1" applyBorder="1" applyAlignment="1">
      <alignment horizontal="right" wrapText="1"/>
    </xf>
    <xf numFmtId="2" fontId="7" fillId="0" borderId="25" xfId="0" applyNumberFormat="1" applyFont="1" applyFill="1" applyBorder="1" applyAlignment="1">
      <alignment horizontal="right" wrapText="1"/>
    </xf>
    <xf numFmtId="2" fontId="7" fillId="0" borderId="11" xfId="0" applyNumberFormat="1" applyFont="1" applyFill="1" applyBorder="1" applyAlignment="1">
      <alignment horizontal="right" wrapText="1"/>
    </xf>
    <xf numFmtId="2" fontId="7" fillId="2" borderId="6" xfId="0" applyNumberFormat="1" applyFont="1" applyFill="1" applyBorder="1" applyAlignment="1">
      <alignment horizontal="right" wrapText="1"/>
    </xf>
    <xf numFmtId="2" fontId="7" fillId="0" borderId="16" xfId="0" applyNumberFormat="1" applyFont="1" applyBorder="1" applyAlignment="1">
      <alignment horizontal="right" wrapText="1"/>
    </xf>
    <xf numFmtId="2" fontId="0" fillId="0" borderId="0" xfId="0" applyNumberFormat="1"/>
    <xf numFmtId="0" fontId="7" fillId="0" borderId="58" xfId="0" applyFont="1" applyBorder="1" applyAlignment="1">
      <alignment vertical="top" wrapText="1"/>
    </xf>
    <xf numFmtId="4" fontId="7" fillId="0" borderId="67" xfId="0" applyNumberFormat="1" applyFont="1" applyBorder="1" applyAlignment="1">
      <alignment horizontal="right" wrapText="1"/>
    </xf>
    <xf numFmtId="0" fontId="1" fillId="0" borderId="6" xfId="0" applyFont="1" applyFill="1" applyBorder="1" applyAlignment="1">
      <alignment horizontal="center"/>
    </xf>
    <xf numFmtId="4" fontId="7" fillId="0" borderId="10" xfId="0" applyNumberFormat="1" applyFont="1" applyFill="1" applyBorder="1" applyAlignment="1">
      <alignment horizontal="right" wrapText="1"/>
    </xf>
    <xf numFmtId="0" fontId="7" fillId="0" borderId="56" xfId="0" applyFont="1" applyBorder="1" applyAlignment="1">
      <alignment wrapText="1"/>
    </xf>
    <xf numFmtId="0" fontId="12" fillId="0" borderId="56" xfId="0" applyFont="1" applyBorder="1" applyAlignment="1">
      <alignment horizontal="center" vertical="center" wrapText="1"/>
    </xf>
    <xf numFmtId="49" fontId="0" fillId="0" borderId="13" xfId="0" applyNumberFormat="1" applyFont="1" applyBorder="1" applyAlignment="1">
      <alignment horizontal="center" vertical="center" wrapText="1" shrinkToFit="1"/>
    </xf>
    <xf numFmtId="0" fontId="6" fillId="0" borderId="21" xfId="0" applyFont="1" applyBorder="1" applyAlignment="1">
      <alignment wrapText="1"/>
    </xf>
    <xf numFmtId="4" fontId="6" fillId="0" borderId="13" xfId="0" applyNumberFormat="1" applyFont="1" applyBorder="1" applyAlignment="1">
      <alignment wrapText="1"/>
    </xf>
    <xf numFmtId="0" fontId="5" fillId="0" borderId="15" xfId="0" applyFont="1" applyBorder="1" applyAlignment="1">
      <alignment wrapText="1" shrinkToFit="1"/>
    </xf>
    <xf numFmtId="0" fontId="6" fillId="0" borderId="69" xfId="0" applyFont="1" applyBorder="1" applyAlignment="1">
      <alignment horizontal="center" vertical="top" wrapText="1"/>
    </xf>
    <xf numFmtId="0" fontId="0" fillId="0" borderId="56" xfId="0" applyFont="1" applyBorder="1"/>
    <xf numFmtId="0" fontId="1" fillId="0" borderId="56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4" fontId="7" fillId="0" borderId="44" xfId="0" applyNumberFormat="1" applyFont="1" applyBorder="1" applyAlignment="1">
      <alignment horizontal="right" wrapText="1"/>
    </xf>
    <xf numFmtId="0" fontId="7" fillId="0" borderId="52" xfId="0" applyFont="1" applyBorder="1" applyAlignment="1">
      <alignment horizontal="center" vertical="center" wrapText="1"/>
    </xf>
    <xf numFmtId="0" fontId="7" fillId="0" borderId="46" xfId="0" applyFont="1" applyBorder="1" applyAlignment="1">
      <alignment wrapText="1"/>
    </xf>
    <xf numFmtId="0" fontId="0" fillId="0" borderId="52" xfId="0" applyFont="1" applyBorder="1"/>
    <xf numFmtId="0" fontId="1" fillId="0" borderId="52" xfId="0" applyFont="1" applyBorder="1" applyAlignment="1">
      <alignment horizontal="center"/>
    </xf>
    <xf numFmtId="0" fontId="7" fillId="0" borderId="81" xfId="0" applyFont="1" applyBorder="1" applyAlignment="1">
      <alignment vertical="top" wrapText="1"/>
    </xf>
    <xf numFmtId="0" fontId="7" fillId="0" borderId="40" xfId="0" applyFont="1" applyBorder="1" applyAlignment="1">
      <alignment wrapText="1"/>
    </xf>
    <xf numFmtId="0" fontId="7" fillId="0" borderId="82" xfId="0" applyFont="1" applyBorder="1" applyAlignment="1">
      <alignment vertical="top" wrapText="1"/>
    </xf>
    <xf numFmtId="0" fontId="6" fillId="0" borderId="64" xfId="0" applyFont="1" applyBorder="1" applyAlignment="1">
      <alignment wrapText="1"/>
    </xf>
    <xf numFmtId="0" fontId="7" fillId="0" borderId="39" xfId="0" applyFont="1" applyBorder="1" applyAlignment="1">
      <alignment vertical="center" wrapText="1"/>
    </xf>
    <xf numFmtId="0" fontId="15" fillId="0" borderId="15" xfId="0" applyFont="1" applyBorder="1" applyAlignment="1">
      <alignment vertical="top" wrapText="1"/>
    </xf>
    <xf numFmtId="14" fontId="1" fillId="0" borderId="15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14" fontId="1" fillId="0" borderId="11" xfId="0" applyNumberFormat="1" applyFont="1" applyFill="1" applyBorder="1" applyAlignment="1">
      <alignment horizontal="center"/>
    </xf>
    <xf numFmtId="2" fontId="7" fillId="0" borderId="6" xfId="0" applyNumberFormat="1" applyFont="1" applyBorder="1" applyAlignment="1">
      <alignment horizontal="right" wrapText="1" shrinkToFit="1"/>
    </xf>
    <xf numFmtId="0" fontId="0" fillId="0" borderId="26" xfId="0" applyBorder="1"/>
    <xf numFmtId="4" fontId="5" fillId="0" borderId="26" xfId="0" applyNumberFormat="1" applyFont="1" applyBorder="1"/>
    <xf numFmtId="0" fontId="7" fillId="0" borderId="66" xfId="0" applyFont="1" applyBorder="1" applyAlignment="1">
      <alignment wrapText="1"/>
    </xf>
    <xf numFmtId="0" fontId="7" fillId="0" borderId="73" xfId="0" applyFont="1" applyBorder="1" applyAlignment="1">
      <alignment vertical="top" wrapText="1"/>
    </xf>
    <xf numFmtId="4" fontId="7" fillId="0" borderId="1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wrapText="1"/>
    </xf>
    <xf numFmtId="0" fontId="7" fillId="0" borderId="83" xfId="0" applyFont="1" applyBorder="1" applyAlignment="1">
      <alignment wrapText="1"/>
    </xf>
    <xf numFmtId="0" fontId="7" fillId="0" borderId="26" xfId="0" applyFont="1" applyBorder="1"/>
    <xf numFmtId="0" fontId="6" fillId="0" borderId="6" xfId="0" applyFont="1" applyBorder="1" applyAlignment="1">
      <alignment vertical="top" wrapText="1"/>
    </xf>
    <xf numFmtId="0" fontId="6" fillId="0" borderId="63" xfId="0" applyFont="1" applyBorder="1" applyAlignment="1">
      <alignment wrapText="1"/>
    </xf>
    <xf numFmtId="0" fontId="7" fillId="0" borderId="63" xfId="0" applyFont="1" applyBorder="1" applyAlignment="1">
      <alignment wrapText="1"/>
    </xf>
    <xf numFmtId="0" fontId="13" fillId="0" borderId="52" xfId="0" applyFont="1" applyBorder="1" applyAlignment="1">
      <alignment horizontal="center" vertical="center" wrapText="1"/>
    </xf>
    <xf numFmtId="0" fontId="15" fillId="0" borderId="64" xfId="0" applyFont="1" applyBorder="1" applyAlignment="1">
      <alignment horizontal="left" vertical="center" wrapText="1" shrinkToFit="1"/>
    </xf>
    <xf numFmtId="4" fontId="7" fillId="0" borderId="26" xfId="0" applyNumberFormat="1" applyFont="1" applyBorder="1"/>
    <xf numFmtId="0" fontId="7" fillId="0" borderId="45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4" fontId="7" fillId="0" borderId="62" xfId="0" applyNumberFormat="1" applyFont="1" applyBorder="1" applyAlignment="1">
      <alignment horizontal="right" wrapText="1"/>
    </xf>
    <xf numFmtId="0" fontId="6" fillId="0" borderId="84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" fontId="7" fillId="0" borderId="7" xfId="0" applyNumberFormat="1" applyFont="1" applyBorder="1" applyAlignment="1">
      <alignment horizontal="right" vertical="top" wrapText="1"/>
    </xf>
    <xf numFmtId="4" fontId="7" fillId="0" borderId="30" xfId="0" applyNumberFormat="1" applyFont="1" applyBorder="1" applyAlignment="1">
      <alignment horizontal="right" vertical="top" wrapText="1"/>
    </xf>
    <xf numFmtId="0" fontId="6" fillId="0" borderId="69" xfId="0" applyFont="1" applyBorder="1" applyAlignment="1">
      <alignment vertical="top" wrapText="1"/>
    </xf>
    <xf numFmtId="4" fontId="7" fillId="0" borderId="27" xfId="0" applyNumberFormat="1" applyFont="1" applyBorder="1" applyAlignment="1">
      <alignment horizontal="right" wrapText="1"/>
    </xf>
    <xf numFmtId="0" fontId="7" fillId="0" borderId="56" xfId="0" applyFont="1" applyBorder="1" applyAlignment="1">
      <alignment horizontal="center" vertical="center" wrapText="1" shrinkToFit="1"/>
    </xf>
    <xf numFmtId="0" fontId="7" fillId="0" borderId="85" xfId="0" applyFont="1" applyBorder="1" applyAlignment="1">
      <alignment vertical="top" wrapText="1"/>
    </xf>
    <xf numFmtId="0" fontId="0" fillId="0" borderId="73" xfId="0" applyFont="1" applyBorder="1"/>
    <xf numFmtId="4" fontId="13" fillId="0" borderId="71" xfId="0" applyNumberFormat="1" applyFont="1" applyBorder="1" applyAlignment="1">
      <alignment vertical="center" wrapText="1"/>
    </xf>
    <xf numFmtId="4" fontId="13" fillId="0" borderId="86" xfId="0" applyNumberFormat="1" applyFont="1" applyBorder="1" applyAlignment="1">
      <alignment wrapText="1"/>
    </xf>
    <xf numFmtId="4" fontId="13" fillId="0" borderId="77" xfId="0" applyNumberFormat="1" applyFont="1" applyBorder="1" applyAlignment="1">
      <alignment wrapText="1"/>
    </xf>
    <xf numFmtId="0" fontId="6" fillId="0" borderId="87" xfId="0" applyFont="1" applyBorder="1" applyAlignment="1">
      <alignment wrapText="1"/>
    </xf>
    <xf numFmtId="0" fontId="7" fillId="0" borderId="88" xfId="0" applyFont="1" applyBorder="1" applyAlignment="1">
      <alignment wrapText="1"/>
    </xf>
    <xf numFmtId="0" fontId="7" fillId="0" borderId="80" xfId="0" applyFont="1" applyBorder="1" applyAlignment="1">
      <alignment wrapText="1"/>
    </xf>
    <xf numFmtId="0" fontId="1" fillId="0" borderId="15" xfId="0" applyFont="1" applyBorder="1"/>
    <xf numFmtId="4" fontId="7" fillId="0" borderId="7" xfId="0" applyNumberFormat="1" applyFont="1" applyBorder="1" applyAlignment="1">
      <alignment horizontal="right" wrapText="1"/>
    </xf>
    <xf numFmtId="4" fontId="7" fillId="0" borderId="30" xfId="0" applyNumberFormat="1" applyFont="1" applyBorder="1" applyAlignment="1">
      <alignment horizontal="right" wrapText="1"/>
    </xf>
    <xf numFmtId="0" fontId="7" fillId="0" borderId="89" xfId="0" applyFont="1" applyBorder="1" applyAlignment="1">
      <alignment vertical="top" wrapText="1"/>
    </xf>
    <xf numFmtId="0" fontId="7" fillId="0" borderId="90" xfId="0" applyFont="1" applyBorder="1" applyAlignment="1">
      <alignment vertical="top" wrapText="1"/>
    </xf>
    <xf numFmtId="2" fontId="7" fillId="0" borderId="89" xfId="0" applyNumberFormat="1" applyFont="1" applyBorder="1" applyAlignment="1">
      <alignment horizontal="right" wrapText="1"/>
    </xf>
    <xf numFmtId="2" fontId="7" fillId="0" borderId="91" xfId="0" applyNumberFormat="1" applyFont="1" applyBorder="1" applyAlignment="1">
      <alignment horizontal="right" wrapText="1"/>
    </xf>
    <xf numFmtId="0" fontId="7" fillId="0" borderId="92" xfId="0" applyFont="1" applyBorder="1" applyAlignment="1">
      <alignment vertical="top" wrapText="1"/>
    </xf>
    <xf numFmtId="0" fontId="7" fillId="0" borderId="93" xfId="0" applyFont="1" applyBorder="1" applyAlignment="1">
      <alignment vertical="top" wrapText="1"/>
    </xf>
    <xf numFmtId="4" fontId="7" fillId="0" borderId="76" xfId="0" applyNumberFormat="1" applyFont="1" applyBorder="1" applyAlignment="1">
      <alignment horizontal="right" wrapText="1"/>
    </xf>
    <xf numFmtId="4" fontId="7" fillId="0" borderId="94" xfId="0" applyNumberFormat="1" applyFont="1" applyBorder="1" applyAlignment="1">
      <alignment horizontal="right" wrapText="1"/>
    </xf>
    <xf numFmtId="4" fontId="13" fillId="0" borderId="13" xfId="0" applyNumberFormat="1" applyFont="1" applyBorder="1" applyAlignment="1">
      <alignment wrapText="1"/>
    </xf>
    <xf numFmtId="4" fontId="13" fillId="0" borderId="27" xfId="0" applyNumberFormat="1" applyFont="1" applyBorder="1" applyAlignment="1">
      <alignment wrapText="1"/>
    </xf>
    <xf numFmtId="0" fontId="6" fillId="0" borderId="56" xfId="0" applyFont="1" applyBorder="1" applyAlignment="1">
      <alignment vertical="center" wrapText="1" shrinkToFit="1"/>
    </xf>
    <xf numFmtId="0" fontId="0" fillId="0" borderId="21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13" fillId="0" borderId="69" xfId="0" applyFont="1" applyBorder="1" applyAlignment="1">
      <alignment vertical="top" wrapText="1"/>
    </xf>
    <xf numFmtId="0" fontId="12" fillId="0" borderId="69" xfId="0" applyFont="1" applyBorder="1" applyAlignment="1">
      <alignment horizontal="left" vertical="center" wrapText="1"/>
    </xf>
    <xf numFmtId="49" fontId="0" fillId="0" borderId="59" xfId="0" applyNumberFormat="1" applyFont="1" applyBorder="1" applyAlignment="1">
      <alignment horizontal="center"/>
    </xf>
    <xf numFmtId="49" fontId="0" fillId="0" borderId="13" xfId="0" applyNumberFormat="1" applyFont="1" applyBorder="1" applyAlignment="1">
      <alignment horizontal="right" vertical="center"/>
    </xf>
    <xf numFmtId="0" fontId="0" fillId="0" borderId="13" xfId="0" applyFont="1" applyBorder="1" applyAlignment="1">
      <alignment horizontal="right"/>
    </xf>
    <xf numFmtId="0" fontId="0" fillId="0" borderId="27" xfId="0" applyFont="1" applyBorder="1" applyAlignment="1">
      <alignment horizontal="right"/>
    </xf>
    <xf numFmtId="49" fontId="0" fillId="0" borderId="53" xfId="0" applyNumberFormat="1" applyFont="1" applyBorder="1" applyAlignment="1">
      <alignment horizontal="center"/>
    </xf>
    <xf numFmtId="0" fontId="13" fillId="0" borderId="69" xfId="0" applyFont="1" applyBorder="1" applyAlignment="1">
      <alignment horizontal="left" vertical="center" wrapText="1" shrinkToFit="1"/>
    </xf>
    <xf numFmtId="0" fontId="12" fillId="0" borderId="69" xfId="0" applyFont="1" applyBorder="1" applyAlignment="1">
      <alignment horizontal="justify" vertical="top" wrapText="1"/>
    </xf>
    <xf numFmtId="49" fontId="7" fillId="0" borderId="56" xfId="0" applyNumberFormat="1" applyFont="1" applyBorder="1" applyAlignment="1">
      <alignment horizontal="left" vertical="center" wrapText="1" shrinkToFit="1"/>
    </xf>
    <xf numFmtId="0" fontId="0" fillId="0" borderId="15" xfId="0" applyNumberFormat="1" applyFont="1" applyBorder="1" applyAlignment="1">
      <alignment horizontal="center" vertical="center"/>
    </xf>
    <xf numFmtId="0" fontId="7" fillId="0" borderId="95" xfId="0" applyFont="1" applyBorder="1" applyAlignment="1">
      <alignment wrapText="1"/>
    </xf>
    <xf numFmtId="0" fontId="7" fillId="0" borderId="61" xfId="0" applyFont="1" applyFill="1" applyBorder="1" applyAlignment="1">
      <alignment vertical="top" wrapText="1"/>
    </xf>
    <xf numFmtId="2" fontId="16" fillId="0" borderId="15" xfId="0" applyNumberFormat="1" applyFont="1" applyBorder="1" applyAlignment="1">
      <alignment vertical="top" wrapText="1"/>
    </xf>
    <xf numFmtId="2" fontId="7" fillId="0" borderId="15" xfId="0" applyNumberFormat="1" applyFont="1" applyBorder="1" applyAlignment="1">
      <alignment horizontal="right" wrapText="1"/>
    </xf>
    <xf numFmtId="2" fontId="7" fillId="0" borderId="62" xfId="0" applyNumberFormat="1" applyFont="1" applyBorder="1" applyAlignment="1">
      <alignment horizontal="right" wrapText="1"/>
    </xf>
    <xf numFmtId="2" fontId="16" fillId="0" borderId="97" xfId="0" applyNumberFormat="1" applyFont="1" applyBorder="1" applyAlignment="1">
      <alignment vertical="top" wrapText="1"/>
    </xf>
    <xf numFmtId="2" fontId="7" fillId="0" borderId="26" xfId="0" applyNumberFormat="1" applyFont="1" applyBorder="1" applyAlignment="1">
      <alignment horizontal="right" wrapText="1"/>
    </xf>
    <xf numFmtId="2" fontId="7" fillId="0" borderId="96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7" fillId="0" borderId="26" xfId="0" applyFont="1" applyFill="1" applyBorder="1" applyAlignment="1">
      <alignment vertical="top" wrapText="1"/>
    </xf>
    <xf numFmtId="49" fontId="0" fillId="2" borderId="26" xfId="0" applyNumberFormat="1" applyFont="1" applyFill="1" applyBorder="1" applyAlignment="1">
      <alignment horizontal="center" vertical="center"/>
    </xf>
    <xf numFmtId="0" fontId="0" fillId="2" borderId="26" xfId="0" applyNumberFormat="1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vertical="top" wrapText="1"/>
    </xf>
    <xf numFmtId="0" fontId="15" fillId="2" borderId="26" xfId="0" applyFont="1" applyFill="1" applyBorder="1" applyAlignment="1">
      <alignment vertical="top" wrapText="1"/>
    </xf>
    <xf numFmtId="14" fontId="1" fillId="2" borderId="26" xfId="0" applyNumberFormat="1" applyFont="1" applyFill="1" applyBorder="1" applyAlignment="1">
      <alignment horizontal="center"/>
    </xf>
    <xf numFmtId="49" fontId="0" fillId="2" borderId="11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vertical="top" wrapText="1"/>
    </xf>
    <xf numFmtId="0" fontId="0" fillId="2" borderId="0" xfId="0" applyFill="1"/>
    <xf numFmtId="0" fontId="15" fillId="2" borderId="1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right" wrapText="1"/>
    </xf>
    <xf numFmtId="2" fontId="7" fillId="2" borderId="25" xfId="0" applyNumberFormat="1" applyFont="1" applyFill="1" applyBorder="1" applyAlignment="1">
      <alignment horizontal="right" wrapText="1"/>
    </xf>
    <xf numFmtId="0" fontId="15" fillId="2" borderId="6" xfId="0" applyFont="1" applyFill="1" applyBorder="1" applyAlignment="1">
      <alignment vertical="top" wrapText="1"/>
    </xf>
    <xf numFmtId="2" fontId="7" fillId="0" borderId="0" xfId="0" applyNumberFormat="1" applyFont="1" applyBorder="1" applyAlignment="1">
      <alignment horizontal="right"/>
    </xf>
    <xf numFmtId="0" fontId="7" fillId="0" borderId="6" xfId="0" applyFont="1" applyBorder="1"/>
    <xf numFmtId="0" fontId="7" fillId="0" borderId="35" xfId="0" applyFont="1" applyBorder="1" applyAlignment="1">
      <alignment wrapText="1"/>
    </xf>
    <xf numFmtId="0" fontId="0" fillId="0" borderId="6" xfId="0" applyBorder="1"/>
    <xf numFmtId="4" fontId="7" fillId="0" borderId="6" xfId="0" applyNumberFormat="1" applyFont="1" applyBorder="1" applyAlignment="1">
      <alignment horizontal="right"/>
    </xf>
    <xf numFmtId="4" fontId="7" fillId="0" borderId="26" xfId="0" applyNumberFormat="1" applyFont="1" applyBorder="1" applyAlignment="1">
      <alignment horizontal="right"/>
    </xf>
    <xf numFmtId="0" fontId="7" fillId="0" borderId="15" xfId="0" applyFont="1" applyBorder="1"/>
    <xf numFmtId="0" fontId="0" fillId="0" borderId="15" xfId="0" applyBorder="1"/>
    <xf numFmtId="4" fontId="7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14" fontId="1" fillId="0" borderId="56" xfId="0" applyNumberFormat="1" applyFont="1" applyBorder="1" applyAlignment="1">
      <alignment horizontal="center"/>
    </xf>
    <xf numFmtId="49" fontId="0" fillId="2" borderId="6" xfId="0" applyNumberFormat="1" applyFill="1" applyBorder="1" applyAlignment="1">
      <alignment horizontal="center" vertical="center"/>
    </xf>
    <xf numFmtId="0" fontId="7" fillId="2" borderId="3" xfId="0" applyFont="1" applyFill="1" applyBorder="1" applyAlignment="1">
      <alignment vertical="top" wrapText="1"/>
    </xf>
    <xf numFmtId="0" fontId="0" fillId="2" borderId="6" xfId="0" applyFont="1" applyFill="1" applyBorder="1"/>
    <xf numFmtId="0" fontId="1" fillId="2" borderId="6" xfId="0" applyFont="1" applyFill="1" applyBorder="1" applyAlignment="1">
      <alignment horizontal="center"/>
    </xf>
    <xf numFmtId="4" fontId="7" fillId="2" borderId="6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49" fontId="0" fillId="0" borderId="9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0" fillId="0" borderId="99" xfId="0" applyNumberForma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9" fillId="0" borderId="100" xfId="0" applyFont="1" applyBorder="1" applyAlignment="1">
      <alignment vertical="top" wrapText="1" shrinkToFit="1"/>
    </xf>
    <xf numFmtId="0" fontId="7" fillId="0" borderId="101" xfId="0" applyFont="1" applyBorder="1" applyAlignment="1">
      <alignment vertical="top" wrapText="1"/>
    </xf>
    <xf numFmtId="0" fontId="7" fillId="0" borderId="102" xfId="0" applyFont="1" applyBorder="1" applyAlignment="1">
      <alignment vertical="top" wrapText="1"/>
    </xf>
    <xf numFmtId="0" fontId="1" fillId="0" borderId="99" xfId="0" applyFont="1" applyBorder="1" applyAlignment="1">
      <alignment vertical="center" wrapText="1" shrinkToFit="1"/>
    </xf>
    <xf numFmtId="0" fontId="1" fillId="0" borderId="101" xfId="0" applyFont="1" applyBorder="1" applyAlignment="1">
      <alignment vertical="center" wrapText="1" shrinkToFit="1"/>
    </xf>
    <xf numFmtId="0" fontId="1" fillId="0" borderId="58" xfId="0" applyFont="1" applyBorder="1" applyAlignment="1">
      <alignment vertical="center" wrapText="1" shrinkToFit="1"/>
    </xf>
    <xf numFmtId="49" fontId="0" fillId="0" borderId="61" xfId="0" applyNumberFormat="1" applyFont="1" applyBorder="1" applyAlignment="1">
      <alignment horizontal="center" vertical="center"/>
    </xf>
    <xf numFmtId="49" fontId="18" fillId="0" borderId="63" xfId="0" applyNumberFormat="1" applyFont="1" applyBorder="1" applyAlignment="1">
      <alignment horizontal="center" vertical="center" wrapText="1" shrinkToFit="1"/>
    </xf>
    <xf numFmtId="49" fontId="18" fillId="0" borderId="6" xfId="0" applyNumberFormat="1" applyFont="1" applyBorder="1" applyAlignment="1">
      <alignment horizontal="center" vertical="center" wrapText="1" shrinkToFit="1"/>
    </xf>
    <xf numFmtId="49" fontId="0" fillId="0" borderId="0" xfId="0" applyNumberFormat="1"/>
    <xf numFmtId="0" fontId="0" fillId="0" borderId="13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 shrinkToFit="1"/>
    </xf>
    <xf numFmtId="0" fontId="0" fillId="0" borderId="6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44" xfId="0" applyNumberFormat="1" applyFont="1" applyBorder="1" applyAlignment="1">
      <alignment horizontal="center" vertical="center"/>
    </xf>
    <xf numFmtId="0" fontId="12" fillId="0" borderId="26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right" wrapText="1"/>
    </xf>
    <xf numFmtId="4" fontId="1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4" fontId="5" fillId="0" borderId="0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vertical="top" wrapText="1" shrinkToFit="1"/>
    </xf>
    <xf numFmtId="0" fontId="5" fillId="0" borderId="11" xfId="0" applyFont="1" applyBorder="1" applyAlignment="1">
      <alignment horizontal="center" wrapText="1"/>
    </xf>
    <xf numFmtId="0" fontId="5" fillId="0" borderId="26" xfId="0" applyFont="1" applyBorder="1"/>
    <xf numFmtId="0" fontId="6" fillId="0" borderId="52" xfId="0" applyFont="1" applyBorder="1" applyAlignment="1">
      <alignment wrapText="1"/>
    </xf>
    <xf numFmtId="0" fontId="6" fillId="0" borderId="67" xfId="0" applyFont="1" applyBorder="1" applyAlignment="1">
      <alignment vertical="top" wrapText="1"/>
    </xf>
    <xf numFmtId="0" fontId="7" fillId="0" borderId="67" xfId="0" applyFont="1" applyBorder="1" applyAlignment="1">
      <alignment vertical="center" wrapText="1"/>
    </xf>
    <xf numFmtId="4" fontId="7" fillId="2" borderId="26" xfId="0" applyNumberFormat="1" applyFont="1" applyFill="1" applyBorder="1" applyAlignment="1">
      <alignment horizontal="right" wrapText="1"/>
    </xf>
    <xf numFmtId="0" fontId="0" fillId="0" borderId="11" xfId="0" applyNumberFormat="1" applyFont="1" applyBorder="1" applyAlignment="1">
      <alignment horizontal="center" vertical="center" wrapText="1" shrinkToFit="1"/>
    </xf>
    <xf numFmtId="0" fontId="7" fillId="0" borderId="105" xfId="0" applyFont="1" applyBorder="1" applyAlignment="1">
      <alignment vertical="top" wrapText="1"/>
    </xf>
    <xf numFmtId="0" fontId="6" fillId="0" borderId="108" xfId="0" applyFont="1" applyBorder="1" applyAlignment="1">
      <alignment wrapText="1"/>
    </xf>
    <xf numFmtId="0" fontId="7" fillId="0" borderId="108" xfId="0" applyFont="1" applyBorder="1" applyAlignment="1">
      <alignment wrapText="1"/>
    </xf>
    <xf numFmtId="0" fontId="11" fillId="0" borderId="98" xfId="0" applyFont="1" applyBorder="1" applyAlignment="1">
      <alignment horizontal="center" vertical="center"/>
    </xf>
    <xf numFmtId="0" fontId="7" fillId="0" borderId="98" xfId="0" applyFont="1" applyBorder="1" applyAlignment="1">
      <alignment vertical="top" wrapText="1"/>
    </xf>
    <xf numFmtId="0" fontId="6" fillId="0" borderId="6" xfId="0" applyFont="1" applyBorder="1" applyAlignment="1">
      <alignment wrapText="1"/>
    </xf>
    <xf numFmtId="4" fontId="6" fillId="0" borderId="6" xfId="0" applyNumberFormat="1" applyFont="1" applyBorder="1" applyAlignment="1">
      <alignment horizontal="right" vertical="top" wrapText="1"/>
    </xf>
    <xf numFmtId="49" fontId="0" fillId="2" borderId="110" xfId="0" applyNumberFormat="1" applyFont="1" applyFill="1" applyBorder="1" applyAlignment="1">
      <alignment horizontal="center" vertical="center"/>
    </xf>
    <xf numFmtId="0" fontId="6" fillId="2" borderId="98" xfId="0" applyFont="1" applyFill="1" applyBorder="1" applyAlignment="1">
      <alignment wrapText="1"/>
    </xf>
    <xf numFmtId="0" fontId="7" fillId="2" borderId="98" xfId="0" applyFont="1" applyFill="1" applyBorder="1" applyAlignment="1">
      <alignment wrapText="1"/>
    </xf>
    <xf numFmtId="0" fontId="11" fillId="2" borderId="98" xfId="0" applyFont="1" applyFill="1" applyBorder="1" applyAlignment="1">
      <alignment horizontal="center" vertical="center"/>
    </xf>
    <xf numFmtId="0" fontId="7" fillId="2" borderId="98" xfId="0" applyFont="1" applyFill="1" applyBorder="1" applyAlignment="1">
      <alignment vertical="top" wrapText="1"/>
    </xf>
    <xf numFmtId="4" fontId="6" fillId="0" borderId="6" xfId="0" applyNumberFormat="1" applyFont="1" applyBorder="1" applyAlignment="1">
      <alignment horizontal="right" wrapText="1"/>
    </xf>
    <xf numFmtId="49" fontId="0" fillId="0" borderId="83" xfId="0" applyNumberFormat="1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wrapText="1"/>
    </xf>
    <xf numFmtId="4" fontId="6" fillId="0" borderId="30" xfId="0" applyNumberFormat="1" applyFont="1" applyBorder="1" applyAlignment="1">
      <alignment horizontal="right" wrapText="1"/>
    </xf>
    <xf numFmtId="49" fontId="0" fillId="0" borderId="15" xfId="0" applyNumberFormat="1" applyBorder="1" applyAlignment="1">
      <alignment horizontal="center" vertical="center"/>
    </xf>
    <xf numFmtId="0" fontId="7" fillId="0" borderId="112" xfId="0" applyFont="1" applyBorder="1" applyAlignment="1">
      <alignment vertical="center" wrapText="1"/>
    </xf>
    <xf numFmtId="4" fontId="7" fillId="0" borderId="113" xfId="0" applyNumberFormat="1" applyFont="1" applyBorder="1" applyAlignment="1">
      <alignment horizontal="right" wrapText="1"/>
    </xf>
    <xf numFmtId="4" fontId="7" fillId="0" borderId="30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wrapText="1"/>
    </xf>
    <xf numFmtId="2" fontId="7" fillId="0" borderId="19" xfId="0" applyNumberFormat="1" applyFont="1" applyBorder="1" applyAlignment="1">
      <alignment horizontal="right" wrapText="1"/>
    </xf>
    <xf numFmtId="4" fontId="7" fillId="0" borderId="12" xfId="0" applyNumberFormat="1" applyFont="1" applyBorder="1" applyAlignment="1">
      <alignment horizontal="right" wrapText="1"/>
    </xf>
    <xf numFmtId="4" fontId="7" fillId="0" borderId="114" xfId="0" applyNumberFormat="1" applyFont="1" applyBorder="1" applyAlignment="1">
      <alignment horizontal="right" wrapText="1"/>
    </xf>
    <xf numFmtId="4" fontId="13" fillId="0" borderId="69" xfId="0" applyNumberFormat="1" applyFont="1" applyBorder="1" applyAlignment="1">
      <alignment horizontal="right" wrapText="1"/>
    </xf>
    <xf numFmtId="4" fontId="13" fillId="0" borderId="78" xfId="0" applyNumberFormat="1" applyFont="1" applyBorder="1" applyAlignment="1">
      <alignment horizontal="right" wrapText="1"/>
    </xf>
    <xf numFmtId="4" fontId="13" fillId="0" borderId="54" xfId="0" applyNumberFormat="1" applyFont="1" applyBorder="1" applyAlignment="1">
      <alignment wrapText="1"/>
    </xf>
    <xf numFmtId="4" fontId="13" fillId="0" borderId="57" xfId="0" applyNumberFormat="1" applyFont="1" applyBorder="1" applyAlignment="1">
      <alignment wrapText="1"/>
    </xf>
    <xf numFmtId="14" fontId="1" fillId="0" borderId="52" xfId="0" applyNumberFormat="1" applyFont="1" applyBorder="1" applyAlignment="1">
      <alignment horizontal="center"/>
    </xf>
    <xf numFmtId="4" fontId="13" fillId="0" borderId="67" xfId="0" applyNumberFormat="1" applyFont="1" applyBorder="1" applyAlignment="1">
      <alignment horizontal="right" wrapText="1"/>
    </xf>
    <xf numFmtId="4" fontId="13" fillId="0" borderId="74" xfId="0" applyNumberFormat="1" applyFont="1" applyBorder="1" applyAlignment="1">
      <alignment horizontal="right" wrapText="1"/>
    </xf>
    <xf numFmtId="4" fontId="13" fillId="0" borderId="70" xfId="0" applyNumberFormat="1" applyFont="1" applyBorder="1" applyAlignment="1">
      <alignment horizontal="right" wrapText="1"/>
    </xf>
    <xf numFmtId="4" fontId="13" fillId="0" borderId="87" xfId="0" applyNumberFormat="1" applyFont="1" applyBorder="1" applyAlignment="1">
      <alignment wrapText="1"/>
    </xf>
    <xf numFmtId="4" fontId="13" fillId="0" borderId="78" xfId="0" applyNumberFormat="1" applyFont="1" applyBorder="1" applyAlignment="1">
      <alignment wrapText="1"/>
    </xf>
    <xf numFmtId="4" fontId="13" fillId="0" borderId="56" xfId="0" applyNumberFormat="1" applyFont="1" applyBorder="1" applyAlignment="1">
      <alignment wrapText="1"/>
    </xf>
    <xf numFmtId="4" fontId="13" fillId="0" borderId="13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right" wrapText="1"/>
    </xf>
    <xf numFmtId="4" fontId="6" fillId="0" borderId="57" xfId="0" applyNumberFormat="1" applyFont="1" applyBorder="1" applyAlignment="1">
      <alignment horizontal="right" wrapText="1"/>
    </xf>
    <xf numFmtId="14" fontId="1" fillId="0" borderId="98" xfId="0" applyNumberFormat="1" applyFont="1" applyBorder="1" applyAlignment="1">
      <alignment horizontal="center"/>
    </xf>
    <xf numFmtId="4" fontId="13" fillId="0" borderId="108" xfId="0" applyNumberFormat="1" applyFont="1" applyBorder="1" applyAlignment="1">
      <alignment horizontal="right" wrapText="1"/>
    </xf>
    <xf numFmtId="4" fontId="13" fillId="0" borderId="109" xfId="0" applyNumberFormat="1" applyFont="1" applyBorder="1" applyAlignment="1">
      <alignment horizontal="right" wrapText="1"/>
    </xf>
    <xf numFmtId="14" fontId="1" fillId="2" borderId="98" xfId="0" applyNumberFormat="1" applyFont="1" applyFill="1" applyBorder="1" applyAlignment="1">
      <alignment horizontal="center"/>
    </xf>
    <xf numFmtId="4" fontId="13" fillId="2" borderId="98" xfId="0" applyNumberFormat="1" applyFont="1" applyFill="1" applyBorder="1" applyAlignment="1">
      <alignment wrapText="1"/>
    </xf>
    <xf numFmtId="4" fontId="13" fillId="2" borderId="111" xfId="0" applyNumberFormat="1" applyFont="1" applyFill="1" applyBorder="1" applyAlignment="1">
      <alignment wrapText="1"/>
    </xf>
    <xf numFmtId="4" fontId="13" fillId="0" borderId="104" xfId="0" applyNumberFormat="1" applyFont="1" applyBorder="1" applyAlignment="1">
      <alignment horizontal="right" wrapText="1"/>
    </xf>
    <xf numFmtId="4" fontId="13" fillId="0" borderId="56" xfId="0" applyNumberFormat="1" applyFont="1" applyBorder="1" applyAlignment="1">
      <alignment horizontal="right" wrapText="1"/>
    </xf>
    <xf numFmtId="4" fontId="13" fillId="0" borderId="57" xfId="0" applyNumberFormat="1" applyFont="1" applyBorder="1" applyAlignment="1">
      <alignment horizontal="right" wrapText="1"/>
    </xf>
    <xf numFmtId="4" fontId="13" fillId="0" borderId="55" xfId="0" applyNumberFormat="1" applyFont="1" applyBorder="1" applyAlignment="1">
      <alignment horizontal="right" wrapText="1"/>
    </xf>
    <xf numFmtId="14" fontId="1" fillId="0" borderId="52" xfId="0" applyNumberFormat="1" applyFont="1" applyBorder="1"/>
    <xf numFmtId="4" fontId="6" fillId="0" borderId="52" xfId="0" applyNumberFormat="1" applyFont="1" applyBorder="1" applyAlignment="1">
      <alignment horizontal="right" wrapText="1"/>
    </xf>
    <xf numFmtId="4" fontId="6" fillId="0" borderId="65" xfId="0" applyNumberFormat="1" applyFont="1" applyBorder="1" applyAlignment="1">
      <alignment horizontal="right" wrapText="1"/>
    </xf>
    <xf numFmtId="4" fontId="6" fillId="0" borderId="56" xfId="0" applyNumberFormat="1" applyFont="1" applyBorder="1" applyAlignment="1">
      <alignment horizontal="right"/>
    </xf>
    <xf numFmtId="4" fontId="6" fillId="0" borderId="65" xfId="0" applyNumberFormat="1" applyFont="1" applyBorder="1" applyAlignment="1">
      <alignment horizontal="right" wrapText="1" shrinkToFit="1"/>
    </xf>
    <xf numFmtId="14" fontId="1" fillId="0" borderId="44" xfId="0" applyNumberFormat="1" applyFont="1" applyBorder="1" applyAlignment="1">
      <alignment horizontal="center" vertical="center" wrapText="1" shrinkToFit="1"/>
    </xf>
    <xf numFmtId="14" fontId="1" fillId="0" borderId="21" xfId="0" applyNumberFormat="1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 shrinkToFit="1"/>
    </xf>
    <xf numFmtId="0" fontId="0" fillId="0" borderId="37" xfId="0" applyBorder="1" applyAlignment="1">
      <alignment horizontal="center" vertical="center" wrapText="1" shrinkToFit="1"/>
    </xf>
    <xf numFmtId="0" fontId="0" fillId="0" borderId="48" xfId="0" applyBorder="1" applyAlignment="1">
      <alignment horizontal="center" vertical="center" wrapText="1" shrinkToFit="1"/>
    </xf>
    <xf numFmtId="0" fontId="0" fillId="0" borderId="36" xfId="0" applyBorder="1" applyAlignment="1">
      <alignment horizontal="center" vertical="center" wrapText="1" shrinkToFit="1"/>
    </xf>
    <xf numFmtId="0" fontId="0" fillId="0" borderId="42" xfId="0" applyBorder="1" applyAlignment="1">
      <alignment horizontal="center" vertical="center" wrapText="1" shrinkToFit="1"/>
    </xf>
    <xf numFmtId="49" fontId="11" fillId="0" borderId="54" xfId="0" applyNumberFormat="1" applyFont="1" applyBorder="1" applyAlignment="1">
      <alignment horizontal="center" vertical="center" wrapText="1" shrinkToFit="1"/>
    </xf>
    <xf numFmtId="49" fontId="11" fillId="0" borderId="68" xfId="0" applyNumberFormat="1" applyFont="1" applyBorder="1" applyAlignment="1">
      <alignment horizontal="center" vertical="center" wrapText="1" shrinkToFit="1"/>
    </xf>
    <xf numFmtId="49" fontId="11" fillId="2" borderId="106" xfId="0" applyNumberFormat="1" applyFont="1" applyFill="1" applyBorder="1" applyAlignment="1">
      <alignment horizontal="center" vertical="center" wrapText="1" shrinkToFit="1"/>
    </xf>
    <xf numFmtId="49" fontId="11" fillId="2" borderId="103" xfId="0" applyNumberFormat="1" applyFont="1" applyFill="1" applyBorder="1" applyAlignment="1">
      <alignment horizontal="center" vertical="center" wrapText="1" shrinkToFit="1"/>
    </xf>
    <xf numFmtId="49" fontId="11" fillId="0" borderId="55" xfId="0" applyNumberFormat="1" applyFont="1" applyBorder="1" applyAlignment="1">
      <alignment horizontal="center" vertical="center" wrapText="1" shrinkToFit="1"/>
    </xf>
    <xf numFmtId="49" fontId="11" fillId="0" borderId="106" xfId="0" applyNumberFormat="1" applyFont="1" applyBorder="1" applyAlignment="1">
      <alignment horizontal="center" vertical="center" wrapText="1" shrinkToFit="1"/>
    </xf>
    <xf numFmtId="49" fontId="11" fillId="0" borderId="107" xfId="0" applyNumberFormat="1" applyFont="1" applyBorder="1" applyAlignment="1">
      <alignment horizontal="center" vertical="center" wrapText="1" shrinkToFit="1"/>
    </xf>
    <xf numFmtId="49" fontId="11" fillId="0" borderId="6" xfId="0" applyNumberFormat="1" applyFont="1" applyBorder="1" applyAlignment="1">
      <alignment horizontal="center" vertical="center" wrapText="1" shrinkToFit="1"/>
    </xf>
    <xf numFmtId="49" fontId="11" fillId="0" borderId="52" xfId="0" applyNumberFormat="1" applyFont="1" applyBorder="1" applyAlignment="1">
      <alignment horizontal="center" vertical="center" wrapText="1" shrinkToFit="1"/>
    </xf>
    <xf numFmtId="0" fontId="11" fillId="0" borderId="48" xfId="0" applyFont="1" applyBorder="1" applyAlignment="1">
      <alignment horizontal="center" vertical="center" wrapText="1" shrinkToFit="1"/>
    </xf>
    <xf numFmtId="0" fontId="11" fillId="0" borderId="36" xfId="0" applyFont="1" applyBorder="1" applyAlignment="1">
      <alignment horizontal="center" vertical="center" wrapText="1" shrinkToFit="1"/>
    </xf>
    <xf numFmtId="0" fontId="14" fillId="0" borderId="48" xfId="0" applyFont="1" applyBorder="1" applyAlignment="1">
      <alignment horizontal="center" vertical="center" wrapText="1" shrinkToFit="1"/>
    </xf>
    <xf numFmtId="0" fontId="1" fillId="0" borderId="49" xfId="0" applyFont="1" applyBorder="1" applyAlignment="1">
      <alignment horizontal="left" vertical="center" wrapText="1" shrinkToFit="1"/>
    </xf>
    <xf numFmtId="0" fontId="1" fillId="0" borderId="50" xfId="0" applyFont="1" applyBorder="1" applyAlignment="1">
      <alignment horizontal="left" vertical="center" wrapText="1" shrinkToFit="1"/>
    </xf>
    <xf numFmtId="0" fontId="1" fillId="0" borderId="51" xfId="0" applyFont="1" applyBorder="1" applyAlignment="1">
      <alignment horizontal="left" vertical="center" wrapText="1" shrinkToFit="1"/>
    </xf>
    <xf numFmtId="0" fontId="0" fillId="0" borderId="51" xfId="0" applyBorder="1" applyAlignment="1">
      <alignment horizontal="left" vertical="center" wrapText="1" shrinkToFit="1"/>
    </xf>
    <xf numFmtId="49" fontId="0" fillId="0" borderId="54" xfId="0" applyNumberFormat="1" applyFont="1" applyBorder="1" applyAlignment="1">
      <alignment horizontal="center" vertical="center"/>
    </xf>
    <xf numFmtId="49" fontId="0" fillId="0" borderId="68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 wrapText="1" shrinkToFit="1"/>
    </xf>
    <xf numFmtId="49" fontId="11" fillId="0" borderId="61" xfId="0" applyNumberFormat="1" applyFont="1" applyBorder="1" applyAlignment="1">
      <alignment horizontal="center" vertical="center" wrapText="1" shrinkToFit="1"/>
    </xf>
    <xf numFmtId="49" fontId="11" fillId="0" borderId="103" xfId="0" applyNumberFormat="1" applyFont="1" applyBorder="1" applyAlignment="1">
      <alignment horizontal="center" vertical="center" wrapText="1" shrinkToFit="1"/>
    </xf>
    <xf numFmtId="49" fontId="11" fillId="0" borderId="63" xfId="0" applyNumberFormat="1" applyFont="1" applyBorder="1" applyAlignment="1">
      <alignment horizontal="center" vertical="center" wrapText="1" shrinkToFit="1"/>
    </xf>
    <xf numFmtId="49" fontId="11" fillId="0" borderId="64" xfId="0" applyNumberFormat="1" applyFont="1" applyBorder="1" applyAlignment="1">
      <alignment horizontal="center" vertical="center" wrapText="1" shrinkToFi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237</xdr:row>
      <xdr:rowOff>0</xdr:rowOff>
    </xdr:from>
    <xdr:to>
      <xdr:col>10</xdr:col>
      <xdr:colOff>167640</xdr:colOff>
      <xdr:row>237</xdr:row>
      <xdr:rowOff>30480</xdr:rowOff>
    </xdr:to>
    <xdr:sp macro="" textlink="">
      <xdr:nvSpPr>
        <xdr:cNvPr id="4" name="Правая фигурная скобка 3"/>
        <xdr:cNvSpPr/>
      </xdr:nvSpPr>
      <xdr:spPr>
        <a:xfrm>
          <a:off x="10180320" y="84902040"/>
          <a:ext cx="167640" cy="7010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8"/>
  <sheetViews>
    <sheetView tabSelected="1" view="pageBreakPreview" topLeftCell="C376" zoomScale="110" zoomScaleNormal="100" zoomScaleSheetLayoutView="110" workbookViewId="0">
      <selection activeCell="J10" sqref="J10:J12"/>
    </sheetView>
  </sheetViews>
  <sheetFormatPr defaultRowHeight="13.2" x14ac:dyDescent="0.25"/>
  <cols>
    <col min="1" max="1" width="5" customWidth="1"/>
    <col min="2" max="2" width="4.88671875" customWidth="1"/>
    <col min="3" max="3" width="13.5546875" customWidth="1"/>
    <col min="4" max="4" width="30.109375" customWidth="1"/>
    <col min="5" max="5" width="20" customWidth="1"/>
    <col min="6" max="6" width="19.6640625" customWidth="1"/>
    <col min="7" max="7" width="18.6640625" customWidth="1"/>
    <col min="8" max="8" width="11.6640625" customWidth="1"/>
    <col min="9" max="9" width="13.88671875" customWidth="1"/>
    <col min="10" max="10" width="14.33203125" customWidth="1"/>
    <col min="11" max="11" width="17.33203125" customWidth="1"/>
  </cols>
  <sheetData>
    <row r="1" spans="1:11" x14ac:dyDescent="0.25">
      <c r="H1" s="1" t="s">
        <v>0</v>
      </c>
      <c r="I1" s="1"/>
      <c r="J1" s="1"/>
    </row>
    <row r="2" spans="1:11" x14ac:dyDescent="0.25">
      <c r="H2" s="1" t="s">
        <v>1</v>
      </c>
      <c r="I2" s="1"/>
      <c r="J2" s="1"/>
    </row>
    <row r="3" spans="1:11" x14ac:dyDescent="0.25">
      <c r="H3" s="1" t="s">
        <v>2</v>
      </c>
      <c r="I3" s="1"/>
      <c r="J3" s="1"/>
    </row>
    <row r="4" spans="1:11" x14ac:dyDescent="0.25">
      <c r="H4" s="1" t="s">
        <v>718</v>
      </c>
      <c r="I4" s="1"/>
      <c r="J4" s="1"/>
    </row>
    <row r="6" spans="1:11" x14ac:dyDescent="0.25">
      <c r="F6" s="2" t="s">
        <v>3</v>
      </c>
    </row>
    <row r="8" spans="1:11" x14ac:dyDescent="0.25">
      <c r="B8" s="3" t="s">
        <v>703</v>
      </c>
    </row>
    <row r="9" spans="1:11" ht="13.8" thickBot="1" x14ac:dyDescent="0.3">
      <c r="A9" s="109"/>
      <c r="B9" s="109"/>
      <c r="C9" s="109"/>
      <c r="D9" s="109"/>
      <c r="E9" s="109"/>
      <c r="F9" s="109"/>
      <c r="G9" s="109"/>
      <c r="H9" s="109"/>
      <c r="I9" s="109"/>
      <c r="J9" s="109"/>
    </row>
    <row r="10" spans="1:11" ht="51" customHeight="1" thickBot="1" x14ac:dyDescent="0.3">
      <c r="A10" s="535" t="s">
        <v>205</v>
      </c>
      <c r="B10" s="536"/>
      <c r="C10" s="537"/>
      <c r="D10" s="532" t="s">
        <v>203</v>
      </c>
      <c r="E10" s="520" t="s">
        <v>393</v>
      </c>
      <c r="F10" s="108" t="s">
        <v>280</v>
      </c>
      <c r="G10" s="118" t="s">
        <v>310</v>
      </c>
      <c r="H10" s="117" t="s">
        <v>311</v>
      </c>
      <c r="I10" s="520" t="s">
        <v>201</v>
      </c>
      <c r="J10" s="518" t="s">
        <v>202</v>
      </c>
      <c r="K10" s="87"/>
    </row>
    <row r="11" spans="1:11" ht="37.5" customHeight="1" thickBot="1" x14ac:dyDescent="0.3">
      <c r="A11" s="520" t="s">
        <v>207</v>
      </c>
      <c r="B11" s="535" t="s">
        <v>206</v>
      </c>
      <c r="C11" s="538"/>
      <c r="D11" s="532"/>
      <c r="E11" s="520"/>
      <c r="F11" s="534" t="s">
        <v>269</v>
      </c>
      <c r="G11" s="522" t="s">
        <v>394</v>
      </c>
      <c r="H11" s="522" t="s">
        <v>312</v>
      </c>
      <c r="I11" s="520"/>
      <c r="J11" s="518"/>
    </row>
    <row r="12" spans="1:11" ht="50.25" customHeight="1" thickBot="1" x14ac:dyDescent="0.3">
      <c r="A12" s="521"/>
      <c r="B12" s="106" t="s">
        <v>208</v>
      </c>
      <c r="C12" s="107" t="s">
        <v>309</v>
      </c>
      <c r="D12" s="533"/>
      <c r="E12" s="521"/>
      <c r="F12" s="521"/>
      <c r="G12" s="521"/>
      <c r="H12" s="521"/>
      <c r="I12" s="521"/>
      <c r="J12" s="519"/>
    </row>
    <row r="13" spans="1:11" ht="52.2" customHeight="1" thickBot="1" x14ac:dyDescent="0.3">
      <c r="A13" s="372" t="s">
        <v>216</v>
      </c>
      <c r="B13" s="523" t="s">
        <v>305</v>
      </c>
      <c r="C13" s="524"/>
      <c r="D13" s="373" t="s">
        <v>300</v>
      </c>
      <c r="E13" s="374" t="s">
        <v>204</v>
      </c>
      <c r="F13" s="159" t="s">
        <v>302</v>
      </c>
      <c r="G13" s="375" t="s">
        <v>301</v>
      </c>
      <c r="H13" s="413">
        <v>35607</v>
      </c>
      <c r="I13" s="485">
        <v>3416275.83</v>
      </c>
      <c r="J13" s="486">
        <v>78553.34</v>
      </c>
    </row>
    <row r="14" spans="1:11" ht="29.4" customHeight="1" x14ac:dyDescent="0.25">
      <c r="A14" s="368"/>
      <c r="B14" s="184"/>
      <c r="C14" s="369"/>
      <c r="D14" s="185" t="s">
        <v>664</v>
      </c>
      <c r="E14" s="187"/>
      <c r="F14" s="187"/>
      <c r="G14" s="187"/>
      <c r="H14" s="83"/>
      <c r="I14" s="370"/>
      <c r="J14" s="371"/>
      <c r="K14" s="21"/>
    </row>
    <row r="15" spans="1:11" ht="26.4" x14ac:dyDescent="0.25">
      <c r="A15" s="139" t="s">
        <v>216</v>
      </c>
      <c r="B15" s="139" t="s">
        <v>216</v>
      </c>
      <c r="C15" s="179" t="s">
        <v>218</v>
      </c>
      <c r="D15" s="44" t="s">
        <v>6</v>
      </c>
      <c r="E15" s="43" t="s">
        <v>159</v>
      </c>
      <c r="F15" s="178"/>
      <c r="G15" s="178"/>
      <c r="H15" s="78"/>
      <c r="I15" s="9">
        <v>1296000</v>
      </c>
      <c r="J15" s="94">
        <v>0</v>
      </c>
    </row>
    <row r="16" spans="1:11" ht="16.5" customHeight="1" thickBot="1" x14ac:dyDescent="0.3">
      <c r="A16" s="180" t="s">
        <v>216</v>
      </c>
      <c r="B16" s="181" t="s">
        <v>217</v>
      </c>
      <c r="C16" s="182" t="s">
        <v>218</v>
      </c>
      <c r="D16" s="97" t="s">
        <v>8</v>
      </c>
      <c r="E16" s="98" t="s">
        <v>159</v>
      </c>
      <c r="F16" s="183"/>
      <c r="G16" s="183"/>
      <c r="H16" s="88"/>
      <c r="I16" s="99">
        <v>97944.08</v>
      </c>
      <c r="J16" s="100">
        <v>0</v>
      </c>
    </row>
    <row r="17" spans="1:12" ht="51" customHeight="1" thickBot="1" x14ac:dyDescent="0.3">
      <c r="A17" s="196" t="s">
        <v>217</v>
      </c>
      <c r="B17" s="523" t="s">
        <v>305</v>
      </c>
      <c r="C17" s="524"/>
      <c r="D17" s="366" t="s">
        <v>299</v>
      </c>
      <c r="E17" s="367" t="s">
        <v>159</v>
      </c>
      <c r="F17" s="159" t="s">
        <v>318</v>
      </c>
      <c r="G17" s="133" t="s">
        <v>320</v>
      </c>
      <c r="H17" s="413">
        <v>37558</v>
      </c>
      <c r="I17" s="485">
        <v>1281667.29</v>
      </c>
      <c r="J17" s="486">
        <v>55257.89</v>
      </c>
    </row>
    <row r="18" spans="1:12" ht="22.8" x14ac:dyDescent="0.25">
      <c r="A18" s="184"/>
      <c r="B18" s="184"/>
      <c r="C18" s="435"/>
      <c r="D18" s="209" t="s">
        <v>209</v>
      </c>
      <c r="E18" s="187"/>
      <c r="F18" s="187"/>
      <c r="G18" s="187"/>
      <c r="H18" s="83"/>
      <c r="I18" s="364"/>
      <c r="J18" s="365"/>
    </row>
    <row r="19" spans="1:12" x14ac:dyDescent="0.25">
      <c r="A19" s="129" t="s">
        <v>217</v>
      </c>
      <c r="B19" s="129" t="s">
        <v>216</v>
      </c>
      <c r="C19" s="386" t="s">
        <v>218</v>
      </c>
      <c r="D19" s="30" t="s">
        <v>402</v>
      </c>
      <c r="E19" s="134" t="s">
        <v>4</v>
      </c>
      <c r="F19" s="186"/>
      <c r="G19" s="186"/>
      <c r="H19" s="79"/>
      <c r="I19" s="317">
        <v>57994.559999999998</v>
      </c>
      <c r="J19" s="155">
        <v>0</v>
      </c>
    </row>
    <row r="20" spans="1:12" x14ac:dyDescent="0.25">
      <c r="A20" s="129" t="s">
        <v>217</v>
      </c>
      <c r="B20" s="129" t="s">
        <v>217</v>
      </c>
      <c r="C20" s="386" t="s">
        <v>218</v>
      </c>
      <c r="D20" s="30" t="s">
        <v>402</v>
      </c>
      <c r="E20" s="134" t="s">
        <v>4</v>
      </c>
      <c r="F20" s="186"/>
      <c r="G20" s="186"/>
      <c r="H20" s="79"/>
      <c r="I20" s="155">
        <v>53520.480000000003</v>
      </c>
      <c r="J20" s="155">
        <v>0</v>
      </c>
    </row>
    <row r="21" spans="1:12" x14ac:dyDescent="0.25">
      <c r="A21" s="129" t="s">
        <v>217</v>
      </c>
      <c r="B21" s="129" t="s">
        <v>219</v>
      </c>
      <c r="C21" s="386" t="s">
        <v>218</v>
      </c>
      <c r="D21" s="30" t="s">
        <v>402</v>
      </c>
      <c r="E21" s="134" t="s">
        <v>4</v>
      </c>
      <c r="F21" s="186"/>
      <c r="G21" s="186"/>
      <c r="H21" s="79"/>
      <c r="I21" s="155">
        <v>61780.32</v>
      </c>
      <c r="J21" s="155">
        <v>0</v>
      </c>
    </row>
    <row r="22" spans="1:12" ht="36" x14ac:dyDescent="0.25">
      <c r="A22" s="129" t="s">
        <v>217</v>
      </c>
      <c r="B22" s="129" t="s">
        <v>220</v>
      </c>
      <c r="C22" s="386" t="s">
        <v>218</v>
      </c>
      <c r="D22" s="30" t="s">
        <v>699</v>
      </c>
      <c r="E22" s="134" t="s">
        <v>4</v>
      </c>
      <c r="F22" s="186"/>
      <c r="G22" s="186"/>
      <c r="H22" s="79"/>
      <c r="I22" s="403">
        <v>53300</v>
      </c>
      <c r="J22" s="155">
        <v>37013.839999999997</v>
      </c>
    </row>
    <row r="23" spans="1:12" x14ac:dyDescent="0.25">
      <c r="A23" s="129" t="s">
        <v>217</v>
      </c>
      <c r="B23" s="238" t="s">
        <v>221</v>
      </c>
      <c r="C23" s="386" t="s">
        <v>218</v>
      </c>
      <c r="D23" s="266" t="s">
        <v>169</v>
      </c>
      <c r="E23" s="134" t="s">
        <v>4</v>
      </c>
      <c r="F23" s="134"/>
      <c r="G23" s="134"/>
      <c r="H23" s="290"/>
      <c r="I23" s="265">
        <v>309800</v>
      </c>
      <c r="J23" s="291">
        <v>0</v>
      </c>
    </row>
    <row r="24" spans="1:12" ht="24.6" thickBot="1" x14ac:dyDescent="0.3">
      <c r="A24" s="181" t="s">
        <v>217</v>
      </c>
      <c r="B24" s="181" t="s">
        <v>222</v>
      </c>
      <c r="C24" s="421" t="s">
        <v>218</v>
      </c>
      <c r="D24" s="477" t="s">
        <v>568</v>
      </c>
      <c r="E24" s="154" t="s">
        <v>4</v>
      </c>
      <c r="F24" s="183"/>
      <c r="G24" s="183"/>
      <c r="H24" s="88"/>
      <c r="I24" s="152">
        <v>259948</v>
      </c>
      <c r="J24" s="153">
        <v>11966.78</v>
      </c>
    </row>
    <row r="25" spans="1:12" ht="58.5" customHeight="1" thickBot="1" x14ac:dyDescent="0.3">
      <c r="A25" s="190" t="s">
        <v>219</v>
      </c>
      <c r="B25" s="531" t="s">
        <v>305</v>
      </c>
      <c r="C25" s="531"/>
      <c r="D25" s="363" t="s">
        <v>287</v>
      </c>
      <c r="E25" s="292" t="s">
        <v>9</v>
      </c>
      <c r="F25" s="159" t="s">
        <v>319</v>
      </c>
      <c r="G25" s="133" t="s">
        <v>321</v>
      </c>
      <c r="H25" s="413">
        <v>37545</v>
      </c>
      <c r="I25" s="487">
        <v>35998414.140000001</v>
      </c>
      <c r="J25" s="488">
        <v>15708368.15</v>
      </c>
    </row>
    <row r="26" spans="1:12" ht="23.4" x14ac:dyDescent="0.25">
      <c r="A26" s="184"/>
      <c r="B26" s="184"/>
      <c r="C26" s="184"/>
      <c r="D26" s="206" t="s">
        <v>210</v>
      </c>
      <c r="E26" s="95"/>
      <c r="F26" s="187"/>
      <c r="G26" s="187"/>
      <c r="H26" s="83"/>
      <c r="I26" s="361"/>
      <c r="J26" s="362"/>
    </row>
    <row r="27" spans="1:12" ht="24" x14ac:dyDescent="0.25">
      <c r="A27" s="184" t="s">
        <v>219</v>
      </c>
      <c r="B27" s="184" t="s">
        <v>216</v>
      </c>
      <c r="C27" s="435" t="s">
        <v>218</v>
      </c>
      <c r="D27" s="17" t="s">
        <v>10</v>
      </c>
      <c r="E27" s="17" t="s">
        <v>11</v>
      </c>
      <c r="F27" s="187"/>
      <c r="G27" s="187"/>
      <c r="H27" s="83"/>
      <c r="I27" s="31">
        <v>33440</v>
      </c>
      <c r="J27" s="32">
        <v>8774.7199999999993</v>
      </c>
      <c r="K27" s="21">
        <f>SUM(I28+I29+I83+I84+I100+I101+I105+I111+I120+I121+I122+I131+I132+I133+I134+I135+I136+I146+I147+I149+I155+I177+I113+I114+I181+I182+I198+I199+I202+I216+I224+I368+I369+I370)</f>
        <v>100053654.24000001</v>
      </c>
      <c r="L27" t="s">
        <v>381</v>
      </c>
    </row>
    <row r="28" spans="1:12" ht="30.6" x14ac:dyDescent="0.25">
      <c r="A28" s="139" t="s">
        <v>219</v>
      </c>
      <c r="B28" s="139" t="s">
        <v>218</v>
      </c>
      <c r="C28" s="385" t="s">
        <v>216</v>
      </c>
      <c r="D28" s="8" t="s">
        <v>12</v>
      </c>
      <c r="E28" s="8" t="s">
        <v>9</v>
      </c>
      <c r="F28" s="188" t="s">
        <v>190</v>
      </c>
      <c r="G28" s="189" t="s">
        <v>268</v>
      </c>
      <c r="H28" s="82">
        <v>40539</v>
      </c>
      <c r="I28" s="9">
        <v>16615193.76</v>
      </c>
      <c r="J28" s="13">
        <v>12424032.310000001</v>
      </c>
      <c r="K28" s="21" t="e">
        <f>SUM(I38+I39+I40+I41+I42+I43+I44+I45+I151+I152+I365+I156+I157+I158+I159+I160+I161+#REF!+#REF!+#REF!+#REF!+#REF!+#REF!+#REF!+#REF!+#REF!+#REF!+#REF!+#REF!+#REF!+#REF!+#REF!+#REF!+#REF!+#REF!+#REF!+#REF!+#REF!+#REF!+#REF!+#REF!+#REF!+#REF!)</f>
        <v>#REF!</v>
      </c>
      <c r="L28" t="s">
        <v>382</v>
      </c>
    </row>
    <row r="29" spans="1:12" ht="30.6" x14ac:dyDescent="0.25">
      <c r="A29" s="139" t="s">
        <v>219</v>
      </c>
      <c r="B29" s="139" t="s">
        <v>218</v>
      </c>
      <c r="C29" s="385" t="s">
        <v>217</v>
      </c>
      <c r="D29" s="8" t="s">
        <v>31</v>
      </c>
      <c r="E29" s="8" t="s">
        <v>674</v>
      </c>
      <c r="F29" s="188" t="s">
        <v>588</v>
      </c>
      <c r="G29" s="189" t="s">
        <v>267</v>
      </c>
      <c r="H29" s="82">
        <v>41891</v>
      </c>
      <c r="I29" s="9">
        <v>1213023.68</v>
      </c>
      <c r="J29" s="13">
        <v>0</v>
      </c>
    </row>
    <row r="30" spans="1:12" ht="24" x14ac:dyDescent="0.25">
      <c r="A30" s="139" t="s">
        <v>219</v>
      </c>
      <c r="B30" s="139" t="s">
        <v>217</v>
      </c>
      <c r="C30" s="385" t="s">
        <v>218</v>
      </c>
      <c r="D30" s="8" t="s">
        <v>13</v>
      </c>
      <c r="E30" s="8" t="s">
        <v>9</v>
      </c>
      <c r="F30" s="178"/>
      <c r="G30" s="178"/>
      <c r="H30" s="78"/>
      <c r="I30" s="9">
        <v>11716.32</v>
      </c>
      <c r="J30" s="13">
        <v>0</v>
      </c>
    </row>
    <row r="31" spans="1:12" ht="24" x14ac:dyDescent="0.25">
      <c r="A31" s="139" t="s">
        <v>219</v>
      </c>
      <c r="B31" s="139" t="s">
        <v>219</v>
      </c>
      <c r="C31" s="385" t="s">
        <v>218</v>
      </c>
      <c r="D31" s="8" t="s">
        <v>14</v>
      </c>
      <c r="E31" s="8" t="s">
        <v>9</v>
      </c>
      <c r="F31" s="178"/>
      <c r="G31" s="178"/>
      <c r="H31" s="78"/>
      <c r="I31" s="9">
        <v>19537.759999999998</v>
      </c>
      <c r="J31" s="13">
        <v>0</v>
      </c>
    </row>
    <row r="32" spans="1:12" ht="24" x14ac:dyDescent="0.25">
      <c r="A32" s="139" t="s">
        <v>219</v>
      </c>
      <c r="B32" s="139" t="s">
        <v>220</v>
      </c>
      <c r="C32" s="385" t="s">
        <v>218</v>
      </c>
      <c r="D32" s="8" t="s">
        <v>15</v>
      </c>
      <c r="E32" s="8" t="s">
        <v>9</v>
      </c>
      <c r="F32" s="178"/>
      <c r="G32" s="178"/>
      <c r="H32" s="78"/>
      <c r="I32" s="9">
        <v>30747.200000000001</v>
      </c>
      <c r="J32" s="13">
        <v>0</v>
      </c>
    </row>
    <row r="33" spans="1:10" ht="24" x14ac:dyDescent="0.25">
      <c r="A33" s="139" t="s">
        <v>219</v>
      </c>
      <c r="B33" s="139" t="s">
        <v>221</v>
      </c>
      <c r="C33" s="385" t="s">
        <v>218</v>
      </c>
      <c r="D33" s="8" t="s">
        <v>16</v>
      </c>
      <c r="E33" s="8" t="s">
        <v>9</v>
      </c>
      <c r="F33" s="178"/>
      <c r="G33" s="178"/>
      <c r="H33" s="78"/>
      <c r="I33" s="9">
        <v>158769.60000000001</v>
      </c>
      <c r="J33" s="13">
        <v>98346.36</v>
      </c>
    </row>
    <row r="34" spans="1:10" ht="24" x14ac:dyDescent="0.25">
      <c r="A34" s="139" t="s">
        <v>219</v>
      </c>
      <c r="B34" s="139" t="s">
        <v>222</v>
      </c>
      <c r="C34" s="385" t="s">
        <v>218</v>
      </c>
      <c r="D34" s="8" t="s">
        <v>17</v>
      </c>
      <c r="E34" s="8" t="s">
        <v>9</v>
      </c>
      <c r="F34" s="178"/>
      <c r="G34" s="178"/>
      <c r="H34" s="78"/>
      <c r="I34" s="9">
        <v>19145.28</v>
      </c>
      <c r="J34" s="13">
        <v>0</v>
      </c>
    </row>
    <row r="35" spans="1:10" ht="24" x14ac:dyDescent="0.25">
      <c r="A35" s="139" t="s">
        <v>219</v>
      </c>
      <c r="B35" s="139" t="s">
        <v>223</v>
      </c>
      <c r="C35" s="385" t="s">
        <v>218</v>
      </c>
      <c r="D35" s="8" t="s">
        <v>18</v>
      </c>
      <c r="E35" s="8" t="s">
        <v>19</v>
      </c>
      <c r="F35" s="178"/>
      <c r="G35" s="178"/>
      <c r="H35" s="78"/>
      <c r="I35" s="9">
        <v>1288506.56</v>
      </c>
      <c r="J35" s="13">
        <v>408201.08</v>
      </c>
    </row>
    <row r="36" spans="1:10" ht="24" x14ac:dyDescent="0.25">
      <c r="A36" s="139" t="s">
        <v>219</v>
      </c>
      <c r="B36" s="139" t="s">
        <v>224</v>
      </c>
      <c r="C36" s="385" t="s">
        <v>218</v>
      </c>
      <c r="D36" s="8" t="s">
        <v>20</v>
      </c>
      <c r="E36" s="8" t="s">
        <v>9</v>
      </c>
      <c r="F36" s="178"/>
      <c r="G36" s="178"/>
      <c r="H36" s="78"/>
      <c r="I36" s="9">
        <v>60204.32</v>
      </c>
      <c r="J36" s="13">
        <v>25204.7</v>
      </c>
    </row>
    <row r="37" spans="1:10" ht="24" x14ac:dyDescent="0.25">
      <c r="A37" s="139" t="s">
        <v>219</v>
      </c>
      <c r="B37" s="139" t="s">
        <v>225</v>
      </c>
      <c r="C37" s="385" t="s">
        <v>218</v>
      </c>
      <c r="D37" s="8" t="s">
        <v>21</v>
      </c>
      <c r="E37" s="8" t="s">
        <v>9</v>
      </c>
      <c r="F37" s="178"/>
      <c r="G37" s="178"/>
      <c r="H37" s="78"/>
      <c r="I37" s="9">
        <v>113553.44</v>
      </c>
      <c r="J37" s="13">
        <v>62280.56</v>
      </c>
    </row>
    <row r="38" spans="1:10" ht="24" x14ac:dyDescent="0.25">
      <c r="A38" s="139" t="s">
        <v>219</v>
      </c>
      <c r="B38" s="139" t="s">
        <v>226</v>
      </c>
      <c r="C38" s="385" t="s">
        <v>218</v>
      </c>
      <c r="D38" s="8" t="s">
        <v>22</v>
      </c>
      <c r="E38" s="8" t="s">
        <v>9</v>
      </c>
      <c r="F38" s="178"/>
      <c r="G38" s="178"/>
      <c r="H38" s="78"/>
      <c r="I38" s="9">
        <v>10275</v>
      </c>
      <c r="J38" s="13">
        <v>0</v>
      </c>
    </row>
    <row r="39" spans="1:10" ht="24" x14ac:dyDescent="0.25">
      <c r="A39" s="139" t="s">
        <v>219</v>
      </c>
      <c r="B39" s="139" t="s">
        <v>227</v>
      </c>
      <c r="C39" s="385" t="s">
        <v>218</v>
      </c>
      <c r="D39" s="8" t="s">
        <v>23</v>
      </c>
      <c r="E39" s="8" t="s">
        <v>9</v>
      </c>
      <c r="F39" s="178"/>
      <c r="G39" s="178"/>
      <c r="H39" s="78"/>
      <c r="I39" s="9">
        <v>81630</v>
      </c>
      <c r="J39" s="13">
        <v>0</v>
      </c>
    </row>
    <row r="40" spans="1:10" ht="24" x14ac:dyDescent="0.25">
      <c r="A40" s="139" t="s">
        <v>219</v>
      </c>
      <c r="B40" s="139" t="s">
        <v>228</v>
      </c>
      <c r="C40" s="385" t="s">
        <v>218</v>
      </c>
      <c r="D40" s="8" t="s">
        <v>24</v>
      </c>
      <c r="E40" s="8" t="s">
        <v>9</v>
      </c>
      <c r="F40" s="178"/>
      <c r="G40" s="178"/>
      <c r="H40" s="78"/>
      <c r="I40" s="9">
        <v>348027.05</v>
      </c>
      <c r="J40" s="13">
        <v>0</v>
      </c>
    </row>
    <row r="41" spans="1:10" ht="24" x14ac:dyDescent="0.25">
      <c r="A41" s="139" t="s">
        <v>219</v>
      </c>
      <c r="B41" s="139" t="s">
        <v>229</v>
      </c>
      <c r="C41" s="385" t="s">
        <v>218</v>
      </c>
      <c r="D41" s="8" t="s">
        <v>25</v>
      </c>
      <c r="E41" s="8" t="s">
        <v>9</v>
      </c>
      <c r="F41" s="178"/>
      <c r="G41" s="178"/>
      <c r="H41" s="78"/>
      <c r="I41" s="9">
        <v>950000</v>
      </c>
      <c r="J41" s="13">
        <v>180952.47</v>
      </c>
    </row>
    <row r="42" spans="1:10" ht="24" x14ac:dyDescent="0.25">
      <c r="A42" s="139" t="s">
        <v>219</v>
      </c>
      <c r="B42" s="139" t="s">
        <v>232</v>
      </c>
      <c r="C42" s="385" t="s">
        <v>218</v>
      </c>
      <c r="D42" s="8" t="s">
        <v>26</v>
      </c>
      <c r="E42" s="8" t="s">
        <v>9</v>
      </c>
      <c r="F42" s="178"/>
      <c r="G42" s="178"/>
      <c r="H42" s="78"/>
      <c r="I42" s="9">
        <v>41678.35</v>
      </c>
      <c r="J42" s="13">
        <v>0</v>
      </c>
    </row>
    <row r="43" spans="1:10" ht="24" x14ac:dyDescent="0.25">
      <c r="A43" s="139" t="s">
        <v>219</v>
      </c>
      <c r="B43" s="139" t="s">
        <v>233</v>
      </c>
      <c r="C43" s="385" t="s">
        <v>218</v>
      </c>
      <c r="D43" s="8" t="s">
        <v>27</v>
      </c>
      <c r="E43" s="8" t="s">
        <v>9</v>
      </c>
      <c r="F43" s="178"/>
      <c r="G43" s="178"/>
      <c r="H43" s="78"/>
      <c r="I43" s="9">
        <v>42272.79</v>
      </c>
      <c r="J43" s="13">
        <v>0</v>
      </c>
    </row>
    <row r="44" spans="1:10" ht="24" x14ac:dyDescent="0.25">
      <c r="A44" s="139" t="s">
        <v>219</v>
      </c>
      <c r="B44" s="139" t="s">
        <v>230</v>
      </c>
      <c r="C44" s="385" t="s">
        <v>218</v>
      </c>
      <c r="D44" s="8" t="s">
        <v>28</v>
      </c>
      <c r="E44" s="8" t="s">
        <v>9</v>
      </c>
      <c r="F44" s="178"/>
      <c r="G44" s="178"/>
      <c r="H44" s="78"/>
      <c r="I44" s="9">
        <v>17709.68</v>
      </c>
      <c r="J44" s="13">
        <v>0</v>
      </c>
    </row>
    <row r="45" spans="1:10" ht="24" x14ac:dyDescent="0.25">
      <c r="A45" s="129" t="s">
        <v>219</v>
      </c>
      <c r="B45" s="139" t="s">
        <v>231</v>
      </c>
      <c r="C45" s="386" t="s">
        <v>218</v>
      </c>
      <c r="D45" s="16" t="s">
        <v>29</v>
      </c>
      <c r="E45" s="16" t="s">
        <v>9</v>
      </c>
      <c r="F45" s="186"/>
      <c r="G45" s="186"/>
      <c r="H45" s="79"/>
      <c r="I45" s="22">
        <v>29457.59</v>
      </c>
      <c r="J45" s="23">
        <v>0</v>
      </c>
    </row>
    <row r="46" spans="1:10" ht="24" x14ac:dyDescent="0.25">
      <c r="A46" s="139" t="s">
        <v>219</v>
      </c>
      <c r="B46" s="139" t="s">
        <v>234</v>
      </c>
      <c r="C46" s="385" t="s">
        <v>218</v>
      </c>
      <c r="D46" s="24" t="s">
        <v>402</v>
      </c>
      <c r="E46" s="24" t="s">
        <v>9</v>
      </c>
      <c r="F46" s="178"/>
      <c r="G46" s="178"/>
      <c r="H46" s="78"/>
      <c r="I46" s="25">
        <v>65161.3</v>
      </c>
      <c r="J46" s="25">
        <v>0</v>
      </c>
    </row>
    <row r="47" spans="1:10" ht="24" x14ac:dyDescent="0.25">
      <c r="A47" s="129" t="s">
        <v>219</v>
      </c>
      <c r="B47" s="139" t="s">
        <v>235</v>
      </c>
      <c r="C47" s="385" t="s">
        <v>218</v>
      </c>
      <c r="D47" s="24" t="s">
        <v>403</v>
      </c>
      <c r="E47" s="24" t="s">
        <v>9</v>
      </c>
      <c r="F47" s="178"/>
      <c r="G47" s="178"/>
      <c r="H47" s="78"/>
      <c r="I47" s="25">
        <v>53599.65</v>
      </c>
      <c r="J47" s="25">
        <v>0</v>
      </c>
    </row>
    <row r="48" spans="1:10" ht="24" x14ac:dyDescent="0.25">
      <c r="A48" s="129" t="s">
        <v>219</v>
      </c>
      <c r="B48" s="139" t="s">
        <v>236</v>
      </c>
      <c r="C48" s="385" t="s">
        <v>218</v>
      </c>
      <c r="D48" s="24" t="s">
        <v>404</v>
      </c>
      <c r="E48" s="111" t="s">
        <v>9</v>
      </c>
      <c r="F48" s="178"/>
      <c r="G48" s="178"/>
      <c r="H48" s="78"/>
      <c r="I48" s="25">
        <v>50000</v>
      </c>
      <c r="J48" s="25">
        <v>13095.12</v>
      </c>
    </row>
    <row r="49" spans="1:10" ht="24" x14ac:dyDescent="0.25">
      <c r="A49" s="129" t="s">
        <v>219</v>
      </c>
      <c r="B49" s="139" t="s">
        <v>237</v>
      </c>
      <c r="C49" s="385" t="s">
        <v>218</v>
      </c>
      <c r="D49" s="24" t="s">
        <v>403</v>
      </c>
      <c r="E49" s="16" t="s">
        <v>9</v>
      </c>
      <c r="F49" s="178"/>
      <c r="G49" s="178"/>
      <c r="H49" s="78"/>
      <c r="I49" s="25">
        <v>53599.65</v>
      </c>
      <c r="J49" s="25">
        <v>0</v>
      </c>
    </row>
    <row r="50" spans="1:10" ht="24" x14ac:dyDescent="0.25">
      <c r="A50" s="129" t="s">
        <v>219</v>
      </c>
      <c r="B50" s="139" t="s">
        <v>238</v>
      </c>
      <c r="C50" s="385" t="s">
        <v>218</v>
      </c>
      <c r="D50" s="24" t="s">
        <v>405</v>
      </c>
      <c r="E50" s="16" t="s">
        <v>9</v>
      </c>
      <c r="F50" s="178"/>
      <c r="G50" s="178"/>
      <c r="H50" s="78"/>
      <c r="I50" s="25">
        <v>58544.62</v>
      </c>
      <c r="J50" s="25">
        <v>0</v>
      </c>
    </row>
    <row r="51" spans="1:10" ht="24" x14ac:dyDescent="0.25">
      <c r="A51" s="129" t="s">
        <v>219</v>
      </c>
      <c r="B51" s="139" t="s">
        <v>239</v>
      </c>
      <c r="C51" s="385" t="s">
        <v>218</v>
      </c>
      <c r="D51" s="24" t="s">
        <v>406</v>
      </c>
      <c r="E51" s="16" t="s">
        <v>9</v>
      </c>
      <c r="F51" s="178"/>
      <c r="G51" s="178"/>
      <c r="H51" s="78"/>
      <c r="I51" s="25">
        <v>73999</v>
      </c>
      <c r="J51" s="25">
        <v>0</v>
      </c>
    </row>
    <row r="52" spans="1:10" ht="24" x14ac:dyDescent="0.25">
      <c r="A52" s="129" t="s">
        <v>219</v>
      </c>
      <c r="B52" s="139" t="s">
        <v>240</v>
      </c>
      <c r="C52" s="385" t="s">
        <v>218</v>
      </c>
      <c r="D52" s="24" t="s">
        <v>406</v>
      </c>
      <c r="E52" s="16" t="s">
        <v>9</v>
      </c>
      <c r="F52" s="178"/>
      <c r="G52" s="178"/>
      <c r="H52" s="78"/>
      <c r="I52" s="25">
        <v>74000</v>
      </c>
      <c r="J52" s="25">
        <v>0</v>
      </c>
    </row>
    <row r="53" spans="1:10" ht="24" x14ac:dyDescent="0.25">
      <c r="A53" s="129" t="s">
        <v>219</v>
      </c>
      <c r="B53" s="139" t="s">
        <v>241</v>
      </c>
      <c r="C53" s="385" t="s">
        <v>218</v>
      </c>
      <c r="D53" s="24" t="s">
        <v>406</v>
      </c>
      <c r="E53" s="16" t="s">
        <v>9</v>
      </c>
      <c r="F53" s="178"/>
      <c r="G53" s="178"/>
      <c r="H53" s="78"/>
      <c r="I53" s="25">
        <v>55000</v>
      </c>
      <c r="J53" s="25">
        <v>0</v>
      </c>
    </row>
    <row r="54" spans="1:10" ht="24" x14ac:dyDescent="0.25">
      <c r="A54" s="129" t="s">
        <v>219</v>
      </c>
      <c r="B54" s="139" t="s">
        <v>242</v>
      </c>
      <c r="C54" s="385" t="s">
        <v>218</v>
      </c>
      <c r="D54" s="24" t="s">
        <v>407</v>
      </c>
      <c r="E54" s="16" t="s">
        <v>9</v>
      </c>
      <c r="F54" s="178"/>
      <c r="G54" s="178"/>
      <c r="H54" s="78"/>
      <c r="I54" s="25">
        <v>76983</v>
      </c>
      <c r="J54" s="25">
        <v>0</v>
      </c>
    </row>
    <row r="55" spans="1:10" ht="24" x14ac:dyDescent="0.25">
      <c r="A55" s="129" t="s">
        <v>219</v>
      </c>
      <c r="B55" s="139" t="s">
        <v>243</v>
      </c>
      <c r="C55" s="385" t="s">
        <v>218</v>
      </c>
      <c r="D55" s="24" t="s">
        <v>408</v>
      </c>
      <c r="E55" s="16" t="s">
        <v>9</v>
      </c>
      <c r="F55" s="178"/>
      <c r="G55" s="178"/>
      <c r="H55" s="78"/>
      <c r="I55" s="25">
        <v>61200</v>
      </c>
      <c r="J55" s="25">
        <v>16320</v>
      </c>
    </row>
    <row r="56" spans="1:10" ht="27.75" customHeight="1" x14ac:dyDescent="0.25">
      <c r="A56" s="129" t="s">
        <v>219</v>
      </c>
      <c r="B56" s="139" t="s">
        <v>244</v>
      </c>
      <c r="C56" s="385" t="s">
        <v>218</v>
      </c>
      <c r="D56" s="24" t="s">
        <v>409</v>
      </c>
      <c r="E56" s="16" t="s">
        <v>9</v>
      </c>
      <c r="F56" s="178"/>
      <c r="G56" s="178"/>
      <c r="H56" s="78"/>
      <c r="I56" s="25">
        <v>60000</v>
      </c>
      <c r="J56" s="25">
        <v>0</v>
      </c>
    </row>
    <row r="57" spans="1:10" ht="24" x14ac:dyDescent="0.25">
      <c r="A57" s="129" t="s">
        <v>219</v>
      </c>
      <c r="B57" s="139" t="s">
        <v>245</v>
      </c>
      <c r="C57" s="385" t="s">
        <v>218</v>
      </c>
      <c r="D57" s="24" t="s">
        <v>410</v>
      </c>
      <c r="E57" s="16" t="s">
        <v>9</v>
      </c>
      <c r="F57" s="178"/>
      <c r="G57" s="178"/>
      <c r="H57" s="78"/>
      <c r="I57" s="25">
        <v>68400</v>
      </c>
      <c r="J57" s="25">
        <v>0</v>
      </c>
    </row>
    <row r="58" spans="1:10" ht="24" x14ac:dyDescent="0.25">
      <c r="A58" s="129" t="s">
        <v>219</v>
      </c>
      <c r="B58" s="139" t="s">
        <v>246</v>
      </c>
      <c r="C58" s="385" t="s">
        <v>218</v>
      </c>
      <c r="D58" s="24" t="s">
        <v>411</v>
      </c>
      <c r="E58" s="16" t="s">
        <v>9</v>
      </c>
      <c r="F58" s="178"/>
      <c r="G58" s="178"/>
      <c r="H58" s="78"/>
      <c r="I58" s="25">
        <v>98000</v>
      </c>
      <c r="J58" s="25">
        <v>0</v>
      </c>
    </row>
    <row r="59" spans="1:10" ht="24" x14ac:dyDescent="0.25">
      <c r="A59" s="129" t="s">
        <v>219</v>
      </c>
      <c r="B59" s="139" t="s">
        <v>247</v>
      </c>
      <c r="C59" s="385" t="s">
        <v>218</v>
      </c>
      <c r="D59" s="24" t="s">
        <v>412</v>
      </c>
      <c r="E59" s="16" t="s">
        <v>9</v>
      </c>
      <c r="F59" s="178"/>
      <c r="G59" s="178"/>
      <c r="H59" s="78"/>
      <c r="I59" s="25">
        <v>671750</v>
      </c>
      <c r="J59" s="25">
        <v>351869.2</v>
      </c>
    </row>
    <row r="60" spans="1:10" ht="24" x14ac:dyDescent="0.25">
      <c r="A60" s="129" t="s">
        <v>219</v>
      </c>
      <c r="B60" s="139" t="s">
        <v>248</v>
      </c>
      <c r="C60" s="385" t="s">
        <v>218</v>
      </c>
      <c r="D60" s="24" t="s">
        <v>413</v>
      </c>
      <c r="E60" s="16" t="s">
        <v>9</v>
      </c>
      <c r="F60" s="178"/>
      <c r="G60" s="178"/>
      <c r="H60" s="78"/>
      <c r="I60" s="25">
        <v>68000</v>
      </c>
      <c r="J60" s="25">
        <v>22666.639999999999</v>
      </c>
    </row>
    <row r="61" spans="1:10" ht="48" x14ac:dyDescent="0.25">
      <c r="A61" s="129" t="s">
        <v>219</v>
      </c>
      <c r="B61" s="139" t="s">
        <v>249</v>
      </c>
      <c r="C61" s="385" t="s">
        <v>218</v>
      </c>
      <c r="D61" s="24" t="s">
        <v>414</v>
      </c>
      <c r="E61" s="16" t="s">
        <v>9</v>
      </c>
      <c r="F61" s="178"/>
      <c r="G61" s="178"/>
      <c r="H61" s="78"/>
      <c r="I61" s="25">
        <v>66528</v>
      </c>
      <c r="J61" s="25">
        <v>12973.5</v>
      </c>
    </row>
    <row r="62" spans="1:10" ht="24" x14ac:dyDescent="0.25">
      <c r="A62" s="129" t="s">
        <v>219</v>
      </c>
      <c r="B62" s="139" t="s">
        <v>250</v>
      </c>
      <c r="C62" s="385" t="s">
        <v>218</v>
      </c>
      <c r="D62" s="24" t="s">
        <v>415</v>
      </c>
      <c r="E62" s="16" t="s">
        <v>9</v>
      </c>
      <c r="F62" s="178"/>
      <c r="G62" s="178"/>
      <c r="H62" s="78"/>
      <c r="I62" s="25">
        <v>158400</v>
      </c>
      <c r="J62" s="25">
        <v>109371.54</v>
      </c>
    </row>
    <row r="63" spans="1:10" ht="24" x14ac:dyDescent="0.25">
      <c r="A63" s="129" t="s">
        <v>219</v>
      </c>
      <c r="B63" s="139" t="s">
        <v>251</v>
      </c>
      <c r="C63" s="385" t="s">
        <v>218</v>
      </c>
      <c r="D63" s="24" t="s">
        <v>415</v>
      </c>
      <c r="E63" s="16" t="s">
        <v>9</v>
      </c>
      <c r="F63" s="178"/>
      <c r="G63" s="178"/>
      <c r="H63" s="78"/>
      <c r="I63" s="25">
        <v>158400</v>
      </c>
      <c r="J63" s="25">
        <v>109371.54</v>
      </c>
    </row>
    <row r="64" spans="1:10" ht="24" x14ac:dyDescent="0.25">
      <c r="A64" s="129" t="s">
        <v>219</v>
      </c>
      <c r="B64" s="139" t="s">
        <v>252</v>
      </c>
      <c r="C64" s="385" t="s">
        <v>218</v>
      </c>
      <c r="D64" s="24" t="s">
        <v>415</v>
      </c>
      <c r="E64" s="16" t="s">
        <v>9</v>
      </c>
      <c r="F64" s="178"/>
      <c r="G64" s="178"/>
      <c r="H64" s="78"/>
      <c r="I64" s="25">
        <v>158400</v>
      </c>
      <c r="J64" s="25">
        <v>109371.54</v>
      </c>
    </row>
    <row r="65" spans="1:10" ht="24" x14ac:dyDescent="0.25">
      <c r="A65" s="129" t="s">
        <v>219</v>
      </c>
      <c r="B65" s="139" t="s">
        <v>253</v>
      </c>
      <c r="C65" s="385" t="s">
        <v>218</v>
      </c>
      <c r="D65" s="24" t="s">
        <v>416</v>
      </c>
      <c r="E65" s="16" t="s">
        <v>9</v>
      </c>
      <c r="F65" s="178"/>
      <c r="G65" s="178"/>
      <c r="H65" s="78"/>
      <c r="I65" s="25">
        <v>64749</v>
      </c>
      <c r="J65" s="25">
        <v>38849.4</v>
      </c>
    </row>
    <row r="66" spans="1:10" ht="24" x14ac:dyDescent="0.25">
      <c r="A66" s="129" t="s">
        <v>219</v>
      </c>
      <c r="B66" s="139" t="s">
        <v>254</v>
      </c>
      <c r="C66" s="385" t="s">
        <v>218</v>
      </c>
      <c r="D66" s="24" t="s">
        <v>417</v>
      </c>
      <c r="E66" s="16" t="s">
        <v>9</v>
      </c>
      <c r="F66" s="178"/>
      <c r="G66" s="178"/>
      <c r="H66" s="78"/>
      <c r="I66" s="25">
        <v>83650</v>
      </c>
      <c r="J66" s="25">
        <v>0</v>
      </c>
    </row>
    <row r="67" spans="1:10" ht="24" x14ac:dyDescent="0.25">
      <c r="A67" s="129" t="s">
        <v>219</v>
      </c>
      <c r="B67" s="139" t="s">
        <v>255</v>
      </c>
      <c r="C67" s="385" t="s">
        <v>218</v>
      </c>
      <c r="D67" s="304" t="s">
        <v>416</v>
      </c>
      <c r="E67" s="16" t="s">
        <v>9</v>
      </c>
      <c r="F67" s="186"/>
      <c r="G67" s="186"/>
      <c r="H67" s="79"/>
      <c r="I67" s="120">
        <v>70000</v>
      </c>
      <c r="J67" s="120">
        <v>41999.92</v>
      </c>
    </row>
    <row r="68" spans="1:10" ht="24" x14ac:dyDescent="0.25">
      <c r="A68" s="129" t="s">
        <v>219</v>
      </c>
      <c r="B68" s="139" t="s">
        <v>256</v>
      </c>
      <c r="C68" s="385" t="s">
        <v>218</v>
      </c>
      <c r="D68" s="24" t="s">
        <v>554</v>
      </c>
      <c r="E68" s="16" t="s">
        <v>9</v>
      </c>
      <c r="F68" s="178"/>
      <c r="G68" s="178"/>
      <c r="H68" s="78"/>
      <c r="I68" s="25">
        <v>160000</v>
      </c>
      <c r="J68" s="25">
        <v>144000.04</v>
      </c>
    </row>
    <row r="69" spans="1:10" ht="24" x14ac:dyDescent="0.25">
      <c r="A69" s="139" t="s">
        <v>219</v>
      </c>
      <c r="B69" s="139" t="s">
        <v>257</v>
      </c>
      <c r="C69" s="385" t="s">
        <v>218</v>
      </c>
      <c r="D69" s="24" t="s">
        <v>554</v>
      </c>
      <c r="E69" s="24" t="s">
        <v>9</v>
      </c>
      <c r="F69" s="178"/>
      <c r="G69" s="178"/>
      <c r="H69" s="78"/>
      <c r="I69" s="25">
        <v>160000</v>
      </c>
      <c r="J69" s="25">
        <v>144000.04</v>
      </c>
    </row>
    <row r="70" spans="1:10" ht="24" x14ac:dyDescent="0.25">
      <c r="A70" s="139" t="s">
        <v>219</v>
      </c>
      <c r="B70" s="139" t="s">
        <v>258</v>
      </c>
      <c r="C70" s="385" t="s">
        <v>218</v>
      </c>
      <c r="D70" s="24" t="s">
        <v>554</v>
      </c>
      <c r="E70" s="24" t="s">
        <v>9</v>
      </c>
      <c r="F70" s="178"/>
      <c r="G70" s="178"/>
      <c r="H70" s="78"/>
      <c r="I70" s="25">
        <v>160000</v>
      </c>
      <c r="J70" s="25">
        <v>144000.04</v>
      </c>
    </row>
    <row r="71" spans="1:10" ht="24" x14ac:dyDescent="0.25">
      <c r="A71" s="129" t="s">
        <v>219</v>
      </c>
      <c r="B71" s="139" t="s">
        <v>259</v>
      </c>
      <c r="C71" s="386" t="s">
        <v>218</v>
      </c>
      <c r="D71" s="324" t="s">
        <v>560</v>
      </c>
      <c r="E71" s="111" t="s">
        <v>9</v>
      </c>
      <c r="F71" s="193"/>
      <c r="G71" s="193"/>
      <c r="H71" s="56"/>
      <c r="I71" s="146">
        <v>57860</v>
      </c>
      <c r="J71" s="146">
        <v>46150.23</v>
      </c>
    </row>
    <row r="72" spans="1:10" ht="24.6" thickBot="1" x14ac:dyDescent="0.3">
      <c r="A72" s="129" t="s">
        <v>219</v>
      </c>
      <c r="B72" s="139" t="s">
        <v>260</v>
      </c>
      <c r="C72" s="386" t="s">
        <v>218</v>
      </c>
      <c r="D72" s="405" t="s">
        <v>581</v>
      </c>
      <c r="E72" s="16" t="s">
        <v>582</v>
      </c>
      <c r="F72" s="178"/>
      <c r="G72" s="178"/>
      <c r="H72" s="78"/>
      <c r="I72" s="25">
        <v>80000</v>
      </c>
      <c r="J72" s="25">
        <v>71333.289999999994</v>
      </c>
    </row>
    <row r="73" spans="1:10" ht="36" x14ac:dyDescent="0.25">
      <c r="A73" s="129" t="s">
        <v>219</v>
      </c>
      <c r="B73" s="139" t="s">
        <v>261</v>
      </c>
      <c r="C73" s="386" t="s">
        <v>218</v>
      </c>
      <c r="D73" s="95" t="s">
        <v>580</v>
      </c>
      <c r="E73" s="16" t="s">
        <v>9</v>
      </c>
      <c r="F73" s="178"/>
      <c r="G73" s="178"/>
      <c r="H73" s="78"/>
      <c r="I73" s="25">
        <v>97991</v>
      </c>
      <c r="J73" s="25">
        <v>88191.92</v>
      </c>
    </row>
    <row r="74" spans="1:10" ht="36" x14ac:dyDescent="0.25">
      <c r="A74" s="129" t="s">
        <v>219</v>
      </c>
      <c r="B74" s="139" t="s">
        <v>262</v>
      </c>
      <c r="C74" s="386" t="s">
        <v>218</v>
      </c>
      <c r="D74" s="127" t="s">
        <v>580</v>
      </c>
      <c r="E74" s="16" t="s">
        <v>9</v>
      </c>
      <c r="F74" s="186"/>
      <c r="G74" s="186"/>
      <c r="H74" s="79"/>
      <c r="I74" s="120">
        <v>97991</v>
      </c>
      <c r="J74" s="120">
        <v>88191.92</v>
      </c>
    </row>
    <row r="75" spans="1:10" ht="22.2" customHeight="1" x14ac:dyDescent="0.25">
      <c r="A75" s="139" t="s">
        <v>219</v>
      </c>
      <c r="B75" s="139" t="s">
        <v>263</v>
      </c>
      <c r="C75" s="436" t="s">
        <v>218</v>
      </c>
      <c r="D75" s="404" t="s">
        <v>583</v>
      </c>
      <c r="E75" s="24" t="s">
        <v>9</v>
      </c>
      <c r="F75" s="406"/>
      <c r="G75" s="406"/>
      <c r="H75" s="178"/>
      <c r="I75" s="407">
        <v>89200</v>
      </c>
      <c r="J75" s="407">
        <v>59466.64</v>
      </c>
    </row>
    <row r="76" spans="1:10" ht="22.2" customHeight="1" x14ac:dyDescent="0.25">
      <c r="A76" s="139" t="s">
        <v>219</v>
      </c>
      <c r="B76" s="139" t="s">
        <v>264</v>
      </c>
      <c r="C76" s="387" t="s">
        <v>218</v>
      </c>
      <c r="D76" s="409" t="s">
        <v>701</v>
      </c>
      <c r="E76" s="127" t="s">
        <v>9</v>
      </c>
      <c r="F76" s="410"/>
      <c r="G76" s="410"/>
      <c r="H76" s="193"/>
      <c r="I76" s="411">
        <v>805999.7</v>
      </c>
      <c r="J76" s="412">
        <v>582110.9</v>
      </c>
    </row>
    <row r="77" spans="1:10" ht="22.2" customHeight="1" thickBot="1" x14ac:dyDescent="0.3">
      <c r="A77" s="190" t="s">
        <v>219</v>
      </c>
      <c r="B77" s="139" t="s">
        <v>265</v>
      </c>
      <c r="C77" s="437" t="s">
        <v>218</v>
      </c>
      <c r="D77" s="325" t="s">
        <v>702</v>
      </c>
      <c r="E77" s="104" t="s">
        <v>9</v>
      </c>
      <c r="F77" s="318"/>
      <c r="G77" s="318"/>
      <c r="H77" s="183"/>
      <c r="I77" s="408">
        <v>59490</v>
      </c>
      <c r="J77" s="408">
        <v>56515.5</v>
      </c>
    </row>
    <row r="78" spans="1:10" ht="58.5" customHeight="1" thickBot="1" x14ac:dyDescent="0.3">
      <c r="A78" s="190" t="s">
        <v>220</v>
      </c>
      <c r="B78" s="531" t="s">
        <v>667</v>
      </c>
      <c r="C78" s="531"/>
      <c r="D78" s="191" t="s">
        <v>291</v>
      </c>
      <c r="E78" s="161" t="s">
        <v>36</v>
      </c>
      <c r="F78" s="162" t="s">
        <v>333</v>
      </c>
      <c r="G78" s="143" t="s">
        <v>334</v>
      </c>
      <c r="H78" s="489">
        <v>37544</v>
      </c>
      <c r="I78" s="490">
        <v>6321377.8600000003</v>
      </c>
      <c r="J78" s="491">
        <v>1898350.11</v>
      </c>
    </row>
    <row r="79" spans="1:10" ht="23.4" x14ac:dyDescent="0.25">
      <c r="A79" s="192"/>
      <c r="B79" s="192"/>
      <c r="C79" s="192"/>
      <c r="D79" s="47" t="s">
        <v>37</v>
      </c>
      <c r="E79" s="156"/>
      <c r="F79" s="187"/>
      <c r="G79" s="193"/>
      <c r="H79" s="56"/>
      <c r="I79" s="93"/>
      <c r="J79" s="160"/>
    </row>
    <row r="80" spans="1:10" ht="24" x14ac:dyDescent="0.25">
      <c r="A80" s="129" t="s">
        <v>220</v>
      </c>
      <c r="B80" s="129" t="s">
        <v>216</v>
      </c>
      <c r="C80" s="386" t="s">
        <v>218</v>
      </c>
      <c r="D80" s="8" t="s">
        <v>38</v>
      </c>
      <c r="E80" s="45" t="s">
        <v>36</v>
      </c>
      <c r="F80" s="178"/>
      <c r="G80" s="186"/>
      <c r="H80" s="79"/>
      <c r="I80" s="9">
        <v>76528.320000000007</v>
      </c>
      <c r="J80" s="13">
        <v>0</v>
      </c>
    </row>
    <row r="81" spans="1:10" ht="24" x14ac:dyDescent="0.25">
      <c r="A81" s="129" t="s">
        <v>220</v>
      </c>
      <c r="B81" s="129" t="s">
        <v>217</v>
      </c>
      <c r="C81" s="386" t="s">
        <v>218</v>
      </c>
      <c r="D81" s="8" t="s">
        <v>38</v>
      </c>
      <c r="E81" s="45" t="s">
        <v>36</v>
      </c>
      <c r="F81" s="178"/>
      <c r="G81" s="186"/>
      <c r="H81" s="79"/>
      <c r="I81" s="9">
        <v>76530.080000000002</v>
      </c>
      <c r="J81" s="13">
        <v>0</v>
      </c>
    </row>
    <row r="82" spans="1:10" ht="24" x14ac:dyDescent="0.25">
      <c r="A82" s="129" t="s">
        <v>220</v>
      </c>
      <c r="B82" s="129" t="s">
        <v>219</v>
      </c>
      <c r="C82" s="386" t="s">
        <v>218</v>
      </c>
      <c r="D82" s="8" t="s">
        <v>38</v>
      </c>
      <c r="E82" s="45" t="s">
        <v>36</v>
      </c>
      <c r="F82" s="178"/>
      <c r="G82" s="186"/>
      <c r="H82" s="79"/>
      <c r="I82" s="9">
        <v>76530.080000000002</v>
      </c>
      <c r="J82" s="13">
        <v>0</v>
      </c>
    </row>
    <row r="83" spans="1:10" ht="30.6" x14ac:dyDescent="0.25">
      <c r="A83" s="129" t="s">
        <v>220</v>
      </c>
      <c r="B83" s="129" t="s">
        <v>218</v>
      </c>
      <c r="C83" s="385" t="s">
        <v>216</v>
      </c>
      <c r="D83" s="194" t="s">
        <v>39</v>
      </c>
      <c r="E83" s="39" t="s">
        <v>36</v>
      </c>
      <c r="F83" s="188" t="s">
        <v>185</v>
      </c>
      <c r="G83" s="189" t="s">
        <v>267</v>
      </c>
      <c r="H83" s="195">
        <v>40564</v>
      </c>
      <c r="I83" s="9">
        <v>4084342.24</v>
      </c>
      <c r="J83" s="13">
        <v>1858722.91</v>
      </c>
    </row>
    <row r="84" spans="1:10" ht="30.6" x14ac:dyDescent="0.25">
      <c r="A84" s="129" t="s">
        <v>220</v>
      </c>
      <c r="B84" s="129" t="s">
        <v>218</v>
      </c>
      <c r="C84" s="386" t="s">
        <v>217</v>
      </c>
      <c r="D84" s="8" t="s">
        <v>31</v>
      </c>
      <c r="E84" s="45" t="s">
        <v>36</v>
      </c>
      <c r="F84" s="188" t="s">
        <v>186</v>
      </c>
      <c r="G84" s="189" t="s">
        <v>267</v>
      </c>
      <c r="H84" s="195">
        <v>40564</v>
      </c>
      <c r="I84" s="9">
        <v>831686.24</v>
      </c>
      <c r="J84" s="13">
        <v>0</v>
      </c>
    </row>
    <row r="85" spans="1:10" ht="30.6" x14ac:dyDescent="0.25">
      <c r="A85" s="129" t="s">
        <v>220</v>
      </c>
      <c r="B85" s="129" t="s">
        <v>220</v>
      </c>
      <c r="C85" s="386" t="s">
        <v>218</v>
      </c>
      <c r="D85" s="8" t="s">
        <v>40</v>
      </c>
      <c r="E85" s="45" t="s">
        <v>36</v>
      </c>
      <c r="F85" s="178"/>
      <c r="G85" s="189" t="s">
        <v>267</v>
      </c>
      <c r="H85" s="79"/>
      <c r="I85" s="9">
        <v>20720.48</v>
      </c>
      <c r="J85" s="13">
        <v>0</v>
      </c>
    </row>
    <row r="86" spans="1:10" ht="24" x14ac:dyDescent="0.25">
      <c r="A86" s="129" t="s">
        <v>220</v>
      </c>
      <c r="B86" s="129" t="s">
        <v>221</v>
      </c>
      <c r="C86" s="386" t="s">
        <v>218</v>
      </c>
      <c r="D86" s="8" t="s">
        <v>13</v>
      </c>
      <c r="E86" s="45" t="s">
        <v>36</v>
      </c>
      <c r="F86" s="178"/>
      <c r="G86" s="186"/>
      <c r="H86" s="79"/>
      <c r="I86" s="9">
        <v>58083.519999999997</v>
      </c>
      <c r="J86" s="13">
        <v>0</v>
      </c>
    </row>
    <row r="87" spans="1:10" ht="24" x14ac:dyDescent="0.25">
      <c r="A87" s="129" t="s">
        <v>220</v>
      </c>
      <c r="B87" s="237" t="s">
        <v>222</v>
      </c>
      <c r="C87" s="438" t="s">
        <v>218</v>
      </c>
      <c r="D87" s="8" t="s">
        <v>41</v>
      </c>
      <c r="E87" s="45" t="s">
        <v>36</v>
      </c>
      <c r="F87" s="178"/>
      <c r="G87" s="186"/>
      <c r="H87" s="79"/>
      <c r="I87" s="9">
        <v>103345.44</v>
      </c>
      <c r="J87" s="13">
        <v>0</v>
      </c>
    </row>
    <row r="88" spans="1:10" ht="24" x14ac:dyDescent="0.25">
      <c r="A88" s="129" t="s">
        <v>220</v>
      </c>
      <c r="B88" s="237" t="s">
        <v>223</v>
      </c>
      <c r="C88" s="386" t="s">
        <v>218</v>
      </c>
      <c r="D88" s="8" t="s">
        <v>14</v>
      </c>
      <c r="E88" s="45" t="s">
        <v>36</v>
      </c>
      <c r="F88" s="178"/>
      <c r="G88" s="186"/>
      <c r="H88" s="79"/>
      <c r="I88" s="9">
        <v>49322.239999999998</v>
      </c>
      <c r="J88" s="13">
        <v>0</v>
      </c>
    </row>
    <row r="89" spans="1:10" ht="24" x14ac:dyDescent="0.25">
      <c r="A89" s="129" t="s">
        <v>220</v>
      </c>
      <c r="B89" s="237" t="s">
        <v>224</v>
      </c>
      <c r="C89" s="386" t="s">
        <v>218</v>
      </c>
      <c r="D89" s="16" t="s">
        <v>42</v>
      </c>
      <c r="E89" s="30" t="s">
        <v>36</v>
      </c>
      <c r="F89" s="186"/>
      <c r="G89" s="186"/>
      <c r="H89" s="79"/>
      <c r="I89" s="22">
        <v>40995.68</v>
      </c>
      <c r="J89" s="13">
        <v>0</v>
      </c>
    </row>
    <row r="90" spans="1:10" ht="24" x14ac:dyDescent="0.25">
      <c r="A90" s="129" t="s">
        <v>220</v>
      </c>
      <c r="B90" s="237" t="s">
        <v>225</v>
      </c>
      <c r="C90" s="386" t="s">
        <v>218</v>
      </c>
      <c r="D90" s="127" t="s">
        <v>43</v>
      </c>
      <c r="E90" s="127" t="s">
        <v>36</v>
      </c>
      <c r="F90" s="186"/>
      <c r="G90" s="186"/>
      <c r="H90" s="79"/>
      <c r="I90" s="120">
        <v>18119.2</v>
      </c>
      <c r="J90" s="478">
        <v>0</v>
      </c>
    </row>
    <row r="91" spans="1:10" ht="24" x14ac:dyDescent="0.25">
      <c r="A91" s="139" t="s">
        <v>220</v>
      </c>
      <c r="B91" s="238" t="s">
        <v>226</v>
      </c>
      <c r="C91" s="385" t="s">
        <v>218</v>
      </c>
      <c r="D91" s="24" t="s">
        <v>44</v>
      </c>
      <c r="E91" s="24" t="s">
        <v>45</v>
      </c>
      <c r="F91" s="178"/>
      <c r="G91" s="178"/>
      <c r="H91" s="78"/>
      <c r="I91" s="25">
        <v>76665.600000000006</v>
      </c>
      <c r="J91" s="25">
        <v>25059.41</v>
      </c>
    </row>
    <row r="92" spans="1:10" ht="24" x14ac:dyDescent="0.25">
      <c r="A92" s="192" t="s">
        <v>220</v>
      </c>
      <c r="B92" s="476" t="s">
        <v>227</v>
      </c>
      <c r="C92" s="387" t="s">
        <v>218</v>
      </c>
      <c r="D92" s="17" t="s">
        <v>46</v>
      </c>
      <c r="E92" s="55" t="s">
        <v>36</v>
      </c>
      <c r="F92" s="187"/>
      <c r="G92" s="193"/>
      <c r="H92" s="56"/>
      <c r="I92" s="31">
        <v>71737.600000000006</v>
      </c>
      <c r="J92" s="32">
        <v>0</v>
      </c>
    </row>
    <row r="93" spans="1:10" ht="24" x14ac:dyDescent="0.25">
      <c r="A93" s="129" t="s">
        <v>220</v>
      </c>
      <c r="B93" s="237" t="s">
        <v>228</v>
      </c>
      <c r="C93" s="386" t="s">
        <v>218</v>
      </c>
      <c r="D93" s="8" t="s">
        <v>47</v>
      </c>
      <c r="E93" s="45" t="s">
        <v>36</v>
      </c>
      <c r="F93" s="178"/>
      <c r="G93" s="186"/>
      <c r="H93" s="79"/>
      <c r="I93" s="9">
        <v>123238.23</v>
      </c>
      <c r="J93" s="13">
        <v>0</v>
      </c>
    </row>
    <row r="94" spans="1:10" ht="24" x14ac:dyDescent="0.25">
      <c r="A94" s="129" t="s">
        <v>220</v>
      </c>
      <c r="B94" s="237" t="s">
        <v>229</v>
      </c>
      <c r="C94" s="386" t="s">
        <v>218</v>
      </c>
      <c r="D94" s="16" t="s">
        <v>436</v>
      </c>
      <c r="E94" s="45" t="s">
        <v>36</v>
      </c>
      <c r="F94" s="186"/>
      <c r="G94" s="186"/>
      <c r="H94" s="151"/>
      <c r="I94" s="22">
        <v>70000</v>
      </c>
      <c r="J94" s="23">
        <v>14000.08</v>
      </c>
    </row>
    <row r="95" spans="1:10" ht="24.6" thickBot="1" x14ac:dyDescent="0.3">
      <c r="A95" s="181" t="s">
        <v>220</v>
      </c>
      <c r="B95" s="237" t="s">
        <v>232</v>
      </c>
      <c r="C95" s="421" t="s">
        <v>218</v>
      </c>
      <c r="D95" s="101" t="s">
        <v>48</v>
      </c>
      <c r="E95" s="102" t="s">
        <v>36</v>
      </c>
      <c r="F95" s="183"/>
      <c r="G95" s="183"/>
      <c r="H95" s="103"/>
      <c r="I95" s="99">
        <v>52889.1</v>
      </c>
      <c r="J95" s="100">
        <v>0</v>
      </c>
    </row>
    <row r="96" spans="1:10" ht="58.2" thickBot="1" x14ac:dyDescent="0.3">
      <c r="A96" s="196" t="s">
        <v>221</v>
      </c>
      <c r="B96" s="523" t="s">
        <v>305</v>
      </c>
      <c r="C96" s="524"/>
      <c r="D96" s="197" t="s">
        <v>292</v>
      </c>
      <c r="E96" s="158" t="s">
        <v>49</v>
      </c>
      <c r="F96" s="159" t="s">
        <v>335</v>
      </c>
      <c r="G96" s="133" t="s">
        <v>336</v>
      </c>
      <c r="H96" s="413">
        <v>37543</v>
      </c>
      <c r="I96" s="485">
        <v>1725749.82</v>
      </c>
      <c r="J96" s="486">
        <v>149136.72</v>
      </c>
    </row>
    <row r="97" spans="1:10" ht="23.4" x14ac:dyDescent="0.25">
      <c r="A97" s="184"/>
      <c r="B97" s="184"/>
      <c r="C97" s="184"/>
      <c r="D97" s="163" t="s">
        <v>665</v>
      </c>
      <c r="E97" s="164"/>
      <c r="F97" s="187"/>
      <c r="G97" s="187"/>
      <c r="H97" s="83"/>
      <c r="I97" s="165"/>
      <c r="J97" s="166"/>
    </row>
    <row r="98" spans="1:10" ht="30.6" x14ac:dyDescent="0.25">
      <c r="A98" s="192" t="s">
        <v>221</v>
      </c>
      <c r="B98" s="192" t="s">
        <v>216</v>
      </c>
      <c r="C98" s="376" t="s">
        <v>218</v>
      </c>
      <c r="D98" s="17" t="s">
        <v>38</v>
      </c>
      <c r="E98" s="17" t="s">
        <v>49</v>
      </c>
      <c r="F98" s="193"/>
      <c r="G98" s="198" t="s">
        <v>267</v>
      </c>
      <c r="H98" s="56"/>
      <c r="I98" s="31">
        <v>39948.480000000003</v>
      </c>
      <c r="J98" s="32">
        <v>0</v>
      </c>
    </row>
    <row r="99" spans="1:10" ht="30.6" x14ac:dyDescent="0.25">
      <c r="A99" s="129" t="s">
        <v>221</v>
      </c>
      <c r="B99" s="129" t="s">
        <v>217</v>
      </c>
      <c r="C99" s="386" t="s">
        <v>218</v>
      </c>
      <c r="D99" s="8" t="s">
        <v>38</v>
      </c>
      <c r="E99" s="8" t="s">
        <v>49</v>
      </c>
      <c r="F99" s="186"/>
      <c r="G99" s="189" t="s">
        <v>267</v>
      </c>
      <c r="H99" s="79"/>
      <c r="I99" s="9">
        <v>39948.480000000003</v>
      </c>
      <c r="J99" s="13">
        <v>0</v>
      </c>
    </row>
    <row r="100" spans="1:10" ht="30.6" x14ac:dyDescent="0.25">
      <c r="A100" s="129" t="s">
        <v>221</v>
      </c>
      <c r="B100" s="129" t="s">
        <v>218</v>
      </c>
      <c r="C100" s="386" t="s">
        <v>216</v>
      </c>
      <c r="D100" s="8" t="s">
        <v>277</v>
      </c>
      <c r="E100" s="8" t="s">
        <v>49</v>
      </c>
      <c r="F100" s="199" t="s">
        <v>182</v>
      </c>
      <c r="G100" s="189" t="s">
        <v>267</v>
      </c>
      <c r="H100" s="195">
        <v>40576</v>
      </c>
      <c r="I100" s="9">
        <v>406787.04</v>
      </c>
      <c r="J100" s="13">
        <v>0</v>
      </c>
    </row>
    <row r="101" spans="1:10" ht="30.6" x14ac:dyDescent="0.25">
      <c r="A101" s="129" t="s">
        <v>221</v>
      </c>
      <c r="B101" s="129" t="s">
        <v>218</v>
      </c>
      <c r="C101" s="386" t="s">
        <v>217</v>
      </c>
      <c r="D101" s="16" t="s">
        <v>50</v>
      </c>
      <c r="E101" s="16" t="s">
        <v>49</v>
      </c>
      <c r="F101" s="199" t="s">
        <v>183</v>
      </c>
      <c r="G101" s="124" t="s">
        <v>267</v>
      </c>
      <c r="H101" s="195">
        <v>40576</v>
      </c>
      <c r="I101" s="22">
        <v>151720.79999999999</v>
      </c>
      <c r="J101" s="23">
        <v>0</v>
      </c>
    </row>
    <row r="102" spans="1:10" ht="30.6" x14ac:dyDescent="0.25">
      <c r="A102" s="139" t="s">
        <v>221</v>
      </c>
      <c r="B102" s="139" t="s">
        <v>219</v>
      </c>
      <c r="C102" s="385" t="s">
        <v>218</v>
      </c>
      <c r="D102" s="205" t="s">
        <v>51</v>
      </c>
      <c r="E102" s="205" t="s">
        <v>49</v>
      </c>
      <c r="F102" s="178"/>
      <c r="G102" s="189" t="s">
        <v>267</v>
      </c>
      <c r="H102" s="78"/>
      <c r="I102" s="168">
        <v>47516.480000000003</v>
      </c>
      <c r="J102" s="169">
        <v>0</v>
      </c>
    </row>
    <row r="103" spans="1:10" x14ac:dyDescent="0.25">
      <c r="A103" s="192" t="s">
        <v>221</v>
      </c>
      <c r="B103" s="192" t="s">
        <v>220</v>
      </c>
      <c r="C103" s="376" t="s">
        <v>218</v>
      </c>
      <c r="D103" s="17" t="s">
        <v>52</v>
      </c>
      <c r="E103" s="17" t="s">
        <v>49</v>
      </c>
      <c r="F103" s="193"/>
      <c r="G103" s="193"/>
      <c r="H103" s="56"/>
      <c r="I103" s="31">
        <v>59485.08</v>
      </c>
      <c r="J103" s="32">
        <v>0</v>
      </c>
    </row>
    <row r="104" spans="1:10" x14ac:dyDescent="0.25">
      <c r="A104" s="129" t="s">
        <v>221</v>
      </c>
      <c r="B104" s="129" t="s">
        <v>221</v>
      </c>
      <c r="C104" s="386" t="s">
        <v>218</v>
      </c>
      <c r="D104" s="8" t="s">
        <v>52</v>
      </c>
      <c r="E104" s="8" t="s">
        <v>49</v>
      </c>
      <c r="F104" s="186"/>
      <c r="G104" s="186"/>
      <c r="H104" s="79"/>
      <c r="I104" s="9">
        <v>23500.47</v>
      </c>
      <c r="J104" s="13">
        <v>0</v>
      </c>
    </row>
    <row r="105" spans="1:10" ht="48" x14ac:dyDescent="0.25">
      <c r="A105" s="129" t="s">
        <v>221</v>
      </c>
      <c r="B105" s="129" t="s">
        <v>218</v>
      </c>
      <c r="C105" s="386" t="s">
        <v>219</v>
      </c>
      <c r="D105" s="16" t="s">
        <v>179</v>
      </c>
      <c r="E105" s="16" t="s">
        <v>150</v>
      </c>
      <c r="F105" s="199" t="s">
        <v>211</v>
      </c>
      <c r="G105" s="200" t="s">
        <v>278</v>
      </c>
      <c r="H105" s="195">
        <v>40613</v>
      </c>
      <c r="I105" s="447">
        <v>277432.32000000001</v>
      </c>
      <c r="J105" s="23">
        <v>102686.55</v>
      </c>
    </row>
    <row r="106" spans="1:10" x14ac:dyDescent="0.25">
      <c r="A106" s="129" t="s">
        <v>221</v>
      </c>
      <c r="B106" s="139" t="s">
        <v>222</v>
      </c>
      <c r="C106" s="385" t="s">
        <v>218</v>
      </c>
      <c r="D106" s="24" t="s">
        <v>437</v>
      </c>
      <c r="E106" s="8" t="s">
        <v>49</v>
      </c>
      <c r="F106" s="188"/>
      <c r="G106" s="201"/>
      <c r="H106" s="82"/>
      <c r="I106" s="25">
        <v>59000</v>
      </c>
      <c r="J106" s="25">
        <v>32450.09</v>
      </c>
    </row>
    <row r="107" spans="1:10" x14ac:dyDescent="0.25">
      <c r="A107" s="139" t="s">
        <v>221</v>
      </c>
      <c r="B107" s="139" t="s">
        <v>223</v>
      </c>
      <c r="C107" s="385" t="s">
        <v>218</v>
      </c>
      <c r="D107" s="24" t="s">
        <v>402</v>
      </c>
      <c r="E107" s="8" t="s">
        <v>49</v>
      </c>
      <c r="F107" s="188"/>
      <c r="G107" s="201"/>
      <c r="H107" s="82"/>
      <c r="I107" s="25">
        <v>50168.42</v>
      </c>
      <c r="J107" s="25">
        <v>0</v>
      </c>
    </row>
    <row r="108" spans="1:10" ht="13.8" thickBot="1" x14ac:dyDescent="0.3">
      <c r="A108" s="203" t="s">
        <v>221</v>
      </c>
      <c r="B108" s="203" t="s">
        <v>224</v>
      </c>
      <c r="C108" s="439" t="s">
        <v>218</v>
      </c>
      <c r="D108" s="157" t="s">
        <v>436</v>
      </c>
      <c r="E108" s="111" t="s">
        <v>49</v>
      </c>
      <c r="F108" s="193"/>
      <c r="G108" s="193"/>
      <c r="H108" s="193"/>
      <c r="I108" s="322">
        <v>70000</v>
      </c>
      <c r="J108" s="322">
        <v>14000.08</v>
      </c>
    </row>
    <row r="109" spans="1:10" ht="62.25" customHeight="1" thickBot="1" x14ac:dyDescent="0.3">
      <c r="A109" s="204" t="s">
        <v>222</v>
      </c>
      <c r="B109" s="523" t="s">
        <v>305</v>
      </c>
      <c r="C109" s="524"/>
      <c r="D109" s="197" t="s">
        <v>293</v>
      </c>
      <c r="E109" s="158" t="s">
        <v>53</v>
      </c>
      <c r="F109" s="159" t="s">
        <v>691</v>
      </c>
      <c r="G109" s="133" t="s">
        <v>337</v>
      </c>
      <c r="H109" s="413">
        <v>37544</v>
      </c>
      <c r="I109" s="485">
        <v>12329439.119999999</v>
      </c>
      <c r="J109" s="492">
        <v>4113167.53</v>
      </c>
    </row>
    <row r="110" spans="1:10" ht="23.4" x14ac:dyDescent="0.25">
      <c r="A110" s="192"/>
      <c r="B110" s="192"/>
      <c r="C110" s="192"/>
      <c r="D110" s="110" t="s">
        <v>654</v>
      </c>
      <c r="E110" s="111"/>
      <c r="F110" s="193"/>
      <c r="G110" s="193"/>
      <c r="H110" s="56"/>
      <c r="I110" s="474"/>
      <c r="J110" s="475"/>
    </row>
    <row r="111" spans="1:10" ht="30.6" x14ac:dyDescent="0.25">
      <c r="A111" s="139" t="s">
        <v>222</v>
      </c>
      <c r="B111" s="139" t="s">
        <v>218</v>
      </c>
      <c r="C111" s="385" t="s">
        <v>216</v>
      </c>
      <c r="D111" s="24" t="s">
        <v>54</v>
      </c>
      <c r="E111" s="24" t="s">
        <v>55</v>
      </c>
      <c r="F111" s="188" t="s">
        <v>184</v>
      </c>
      <c r="G111" s="189" t="s">
        <v>267</v>
      </c>
      <c r="H111" s="82">
        <v>40564</v>
      </c>
      <c r="I111" s="25">
        <v>7353640.7999999998</v>
      </c>
      <c r="J111" s="25">
        <v>4084595.82</v>
      </c>
    </row>
    <row r="112" spans="1:10" x14ac:dyDescent="0.25">
      <c r="A112" s="129" t="s">
        <v>222</v>
      </c>
      <c r="B112" s="129" t="s">
        <v>216</v>
      </c>
      <c r="C112" s="386" t="s">
        <v>218</v>
      </c>
      <c r="D112" s="24" t="s">
        <v>436</v>
      </c>
      <c r="E112" s="24" t="s">
        <v>434</v>
      </c>
      <c r="F112" s="186"/>
      <c r="G112" s="186"/>
      <c r="H112" s="151"/>
      <c r="I112" s="323">
        <v>62450</v>
      </c>
      <c r="J112" s="323">
        <v>14571.63</v>
      </c>
    </row>
    <row r="113" spans="1:10" ht="30.6" x14ac:dyDescent="0.25">
      <c r="A113" s="129" t="s">
        <v>222</v>
      </c>
      <c r="B113" s="129" t="s">
        <v>218</v>
      </c>
      <c r="C113" s="440" t="s">
        <v>217</v>
      </c>
      <c r="D113" s="353" t="s">
        <v>663</v>
      </c>
      <c r="E113" s="354" t="s">
        <v>81</v>
      </c>
      <c r="F113" s="516" t="s">
        <v>471</v>
      </c>
      <c r="G113" s="189" t="s">
        <v>267</v>
      </c>
      <c r="H113" s="514">
        <v>41455</v>
      </c>
      <c r="I113" s="355">
        <v>2917816.3199999998</v>
      </c>
      <c r="J113" s="356">
        <v>0</v>
      </c>
    </row>
    <row r="114" spans="1:10" ht="30.6" x14ac:dyDescent="0.25">
      <c r="A114" s="129" t="s">
        <v>222</v>
      </c>
      <c r="B114" s="139" t="s">
        <v>218</v>
      </c>
      <c r="C114" s="385" t="s">
        <v>219</v>
      </c>
      <c r="D114" s="357" t="s">
        <v>653</v>
      </c>
      <c r="E114" s="358" t="s">
        <v>434</v>
      </c>
      <c r="F114" s="517"/>
      <c r="G114" s="189" t="s">
        <v>267</v>
      </c>
      <c r="H114" s="515"/>
      <c r="I114" s="359">
        <v>1222987.04</v>
      </c>
      <c r="J114" s="360">
        <v>0</v>
      </c>
    </row>
    <row r="115" spans="1:10" ht="24.6" customHeight="1" x14ac:dyDescent="0.25">
      <c r="A115" s="129" t="s">
        <v>222</v>
      </c>
      <c r="B115" s="192" t="s">
        <v>217</v>
      </c>
      <c r="C115" s="376" t="s">
        <v>218</v>
      </c>
      <c r="D115" s="95" t="s">
        <v>438</v>
      </c>
      <c r="E115" s="349" t="s">
        <v>55</v>
      </c>
      <c r="F115" s="350"/>
      <c r="G115" s="312"/>
      <c r="H115" s="313"/>
      <c r="I115" s="351">
        <v>70000</v>
      </c>
      <c r="J115" s="352">
        <v>14000.08</v>
      </c>
    </row>
    <row r="116" spans="1:10" x14ac:dyDescent="0.25">
      <c r="A116" s="129" t="s">
        <v>222</v>
      </c>
      <c r="B116" s="129" t="s">
        <v>219</v>
      </c>
      <c r="C116" s="386" t="s">
        <v>218</v>
      </c>
      <c r="D116" s="127" t="s">
        <v>56</v>
      </c>
      <c r="E116" s="127" t="s">
        <v>57</v>
      </c>
      <c r="F116" s="186"/>
      <c r="G116" s="186"/>
      <c r="H116" s="79"/>
      <c r="I116" s="22">
        <v>86349.81</v>
      </c>
      <c r="J116" s="23">
        <v>0</v>
      </c>
    </row>
    <row r="117" spans="1:10" ht="13.8" thickBot="1" x14ac:dyDescent="0.3">
      <c r="A117" s="239" t="s">
        <v>222</v>
      </c>
      <c r="B117" s="239" t="s">
        <v>220</v>
      </c>
      <c r="C117" s="437" t="s">
        <v>218</v>
      </c>
      <c r="D117" s="453" t="s">
        <v>573</v>
      </c>
      <c r="E117" s="104" t="s">
        <v>57</v>
      </c>
      <c r="F117" s="318"/>
      <c r="G117" s="318"/>
      <c r="H117" s="183"/>
      <c r="I117" s="319">
        <v>55982</v>
      </c>
      <c r="J117" s="319">
        <v>0</v>
      </c>
    </row>
    <row r="118" spans="1:10" ht="58.2" thickBot="1" x14ac:dyDescent="0.3">
      <c r="A118" s="196" t="s">
        <v>223</v>
      </c>
      <c r="B118" s="523" t="s">
        <v>305</v>
      </c>
      <c r="C118" s="524"/>
      <c r="D118" s="197" t="s">
        <v>289</v>
      </c>
      <c r="E118" s="158" t="s">
        <v>432</v>
      </c>
      <c r="F118" s="159" t="s">
        <v>329</v>
      </c>
      <c r="G118" s="133" t="s">
        <v>330</v>
      </c>
      <c r="H118" s="413">
        <v>37559</v>
      </c>
      <c r="I118" s="485">
        <v>5795946.6200000001</v>
      </c>
      <c r="J118" s="486">
        <v>563850.73</v>
      </c>
    </row>
    <row r="119" spans="1:10" ht="23.4" x14ac:dyDescent="0.25">
      <c r="A119" s="192"/>
      <c r="B119" s="192"/>
      <c r="C119" s="192"/>
      <c r="D119" s="47" t="s">
        <v>666</v>
      </c>
      <c r="E119" s="17"/>
      <c r="F119" s="193"/>
      <c r="G119" s="193"/>
      <c r="H119" s="56"/>
      <c r="I119" s="48"/>
      <c r="J119" s="49"/>
    </row>
    <row r="120" spans="1:10" ht="30.6" x14ac:dyDescent="0.25">
      <c r="A120" s="129" t="s">
        <v>223</v>
      </c>
      <c r="B120" s="129" t="s">
        <v>218</v>
      </c>
      <c r="C120" s="386" t="s">
        <v>216</v>
      </c>
      <c r="D120" s="8" t="s">
        <v>12</v>
      </c>
      <c r="E120" s="39" t="s">
        <v>429</v>
      </c>
      <c r="F120" s="26" t="s">
        <v>487</v>
      </c>
      <c r="G120" s="189" t="s">
        <v>267</v>
      </c>
      <c r="H120" s="195">
        <v>41530</v>
      </c>
      <c r="I120" s="9">
        <v>1701120.96</v>
      </c>
      <c r="J120" s="13">
        <v>0</v>
      </c>
    </row>
    <row r="121" spans="1:10" ht="30.6" x14ac:dyDescent="0.25">
      <c r="A121" s="129" t="s">
        <v>223</v>
      </c>
      <c r="B121" s="129" t="s">
        <v>218</v>
      </c>
      <c r="C121" s="386" t="s">
        <v>217</v>
      </c>
      <c r="D121" s="8" t="s">
        <v>453</v>
      </c>
      <c r="E121" s="39" t="s">
        <v>429</v>
      </c>
      <c r="F121" s="26" t="s">
        <v>486</v>
      </c>
      <c r="G121" s="189" t="s">
        <v>267</v>
      </c>
      <c r="H121" s="195">
        <v>41530</v>
      </c>
      <c r="I121" s="9">
        <v>1268717.1200000001</v>
      </c>
      <c r="J121" s="13">
        <v>0</v>
      </c>
    </row>
    <row r="122" spans="1:10" ht="30.6" x14ac:dyDescent="0.25">
      <c r="A122" s="129" t="s">
        <v>223</v>
      </c>
      <c r="B122" s="129" t="s">
        <v>218</v>
      </c>
      <c r="C122" s="386" t="s">
        <v>219</v>
      </c>
      <c r="D122" s="8" t="s">
        <v>59</v>
      </c>
      <c r="E122" s="39" t="s">
        <v>429</v>
      </c>
      <c r="F122" s="26" t="s">
        <v>500</v>
      </c>
      <c r="G122" s="189" t="s">
        <v>267</v>
      </c>
      <c r="H122" s="195">
        <v>41607</v>
      </c>
      <c r="I122" s="9">
        <v>243571.68</v>
      </c>
      <c r="J122" s="13">
        <v>0</v>
      </c>
    </row>
    <row r="123" spans="1:10" ht="30.6" x14ac:dyDescent="0.25">
      <c r="A123" s="129" t="s">
        <v>223</v>
      </c>
      <c r="B123" s="129" t="s">
        <v>216</v>
      </c>
      <c r="C123" s="386" t="s">
        <v>218</v>
      </c>
      <c r="D123" s="8" t="s">
        <v>60</v>
      </c>
      <c r="E123" s="7" t="s">
        <v>429</v>
      </c>
      <c r="F123" s="186"/>
      <c r="G123" s="189" t="s">
        <v>267</v>
      </c>
      <c r="H123" s="79"/>
      <c r="I123" s="9">
        <v>47945.919999999998</v>
      </c>
      <c r="J123" s="13">
        <v>0</v>
      </c>
    </row>
    <row r="124" spans="1:10" ht="24" x14ac:dyDescent="0.25">
      <c r="A124" s="129" t="s">
        <v>223</v>
      </c>
      <c r="B124" s="129" t="s">
        <v>217</v>
      </c>
      <c r="C124" s="386" t="s">
        <v>218</v>
      </c>
      <c r="D124" s="16" t="s">
        <v>443</v>
      </c>
      <c r="E124" s="15" t="s">
        <v>58</v>
      </c>
      <c r="F124" s="186"/>
      <c r="G124" s="124"/>
      <c r="H124" s="79"/>
      <c r="I124" s="22">
        <v>59304</v>
      </c>
      <c r="J124" s="23">
        <v>39536</v>
      </c>
    </row>
    <row r="125" spans="1:10" x14ac:dyDescent="0.25">
      <c r="A125" s="129" t="s">
        <v>223</v>
      </c>
      <c r="B125" s="129" t="s">
        <v>219</v>
      </c>
      <c r="C125" s="386" t="s">
        <v>218</v>
      </c>
      <c r="D125" s="58" t="s">
        <v>61</v>
      </c>
      <c r="E125" s="41" t="s">
        <v>58</v>
      </c>
      <c r="F125" s="186"/>
      <c r="G125" s="186"/>
      <c r="H125" s="79"/>
      <c r="I125" s="22">
        <v>933333.33</v>
      </c>
      <c r="J125" s="23">
        <v>0</v>
      </c>
    </row>
    <row r="126" spans="1:10" ht="19.2" customHeight="1" x14ac:dyDescent="0.25">
      <c r="A126" s="129" t="s">
        <v>223</v>
      </c>
      <c r="B126" s="129" t="s">
        <v>220</v>
      </c>
      <c r="C126" s="386" t="s">
        <v>218</v>
      </c>
      <c r="D126" s="24" t="s">
        <v>575</v>
      </c>
      <c r="E126" s="7" t="s">
        <v>429</v>
      </c>
      <c r="F126" s="178"/>
      <c r="G126" s="178"/>
      <c r="H126" s="78"/>
      <c r="I126" s="25">
        <v>56995</v>
      </c>
      <c r="J126" s="25">
        <v>9499.2999999999993</v>
      </c>
    </row>
    <row r="127" spans="1:10" x14ac:dyDescent="0.25">
      <c r="A127" s="129" t="s">
        <v>223</v>
      </c>
      <c r="B127" s="129" t="s">
        <v>221</v>
      </c>
      <c r="C127" s="386" t="s">
        <v>218</v>
      </c>
      <c r="D127" s="24" t="s">
        <v>576</v>
      </c>
      <c r="E127" s="7" t="s">
        <v>429</v>
      </c>
      <c r="F127" s="178"/>
      <c r="G127" s="178"/>
      <c r="H127" s="78"/>
      <c r="I127" s="25">
        <v>60000</v>
      </c>
      <c r="J127" s="25">
        <v>43000</v>
      </c>
    </row>
    <row r="128" spans="1:10" ht="24.6" thickBot="1" x14ac:dyDescent="0.3">
      <c r="A128" s="181" t="s">
        <v>223</v>
      </c>
      <c r="B128" s="181" t="s">
        <v>222</v>
      </c>
      <c r="C128" s="421" t="s">
        <v>218</v>
      </c>
      <c r="D128" s="320" t="s">
        <v>555</v>
      </c>
      <c r="E128" s="321" t="s">
        <v>429</v>
      </c>
      <c r="F128" s="305"/>
      <c r="G128" s="305"/>
      <c r="H128" s="306"/>
      <c r="I128" s="289">
        <v>480277.49</v>
      </c>
      <c r="J128" s="289">
        <v>424245.15</v>
      </c>
    </row>
    <row r="129" spans="1:10" ht="58.2" thickBot="1" x14ac:dyDescent="0.3">
      <c r="A129" s="196" t="s">
        <v>224</v>
      </c>
      <c r="B129" s="523" t="s">
        <v>305</v>
      </c>
      <c r="C129" s="527"/>
      <c r="D129" s="347" t="s">
        <v>290</v>
      </c>
      <c r="E129" s="348" t="s">
        <v>380</v>
      </c>
      <c r="F129" s="159" t="s">
        <v>327</v>
      </c>
      <c r="G129" s="133" t="s">
        <v>328</v>
      </c>
      <c r="H129" s="413">
        <v>37538</v>
      </c>
      <c r="I129" s="493">
        <v>7710077.1699999999</v>
      </c>
      <c r="J129" s="494">
        <v>929239.35</v>
      </c>
    </row>
    <row r="130" spans="1:10" ht="23.4" x14ac:dyDescent="0.25">
      <c r="A130" s="192"/>
      <c r="B130" s="192"/>
      <c r="C130" s="192"/>
      <c r="D130" s="47" t="s">
        <v>307</v>
      </c>
      <c r="E130" s="17"/>
      <c r="F130" s="193"/>
      <c r="G130" s="193"/>
      <c r="H130" s="56"/>
      <c r="I130" s="345"/>
      <c r="J130" s="346"/>
    </row>
    <row r="131" spans="1:10" ht="30.6" x14ac:dyDescent="0.25">
      <c r="A131" s="129" t="s">
        <v>224</v>
      </c>
      <c r="B131" s="129" t="s">
        <v>218</v>
      </c>
      <c r="C131" s="386" t="s">
        <v>216</v>
      </c>
      <c r="D131" s="16" t="s">
        <v>12</v>
      </c>
      <c r="E131" s="30" t="s">
        <v>433</v>
      </c>
      <c r="F131" s="41" t="s">
        <v>641</v>
      </c>
      <c r="G131" s="124" t="s">
        <v>267</v>
      </c>
      <c r="H131" s="195">
        <v>41751</v>
      </c>
      <c r="I131" s="351">
        <v>2595325.92</v>
      </c>
      <c r="J131" s="352">
        <v>0</v>
      </c>
    </row>
    <row r="132" spans="1:10" ht="30.6" x14ac:dyDescent="0.25">
      <c r="A132" s="139" t="s">
        <v>224</v>
      </c>
      <c r="B132" s="139" t="s">
        <v>218</v>
      </c>
      <c r="C132" s="385" t="s">
        <v>217</v>
      </c>
      <c r="D132" s="24" t="s">
        <v>452</v>
      </c>
      <c r="E132" s="26" t="s">
        <v>457</v>
      </c>
      <c r="F132" s="26" t="s">
        <v>638</v>
      </c>
      <c r="G132" s="189" t="s">
        <v>267</v>
      </c>
      <c r="H132" s="82">
        <v>41751</v>
      </c>
      <c r="I132" s="25">
        <v>606948.31999999995</v>
      </c>
      <c r="J132" s="25">
        <v>0</v>
      </c>
    </row>
    <row r="133" spans="1:10" ht="30.6" x14ac:dyDescent="0.25">
      <c r="A133" s="139" t="s">
        <v>224</v>
      </c>
      <c r="B133" s="139" t="s">
        <v>218</v>
      </c>
      <c r="C133" s="385" t="s">
        <v>219</v>
      </c>
      <c r="D133" s="24" t="s">
        <v>31</v>
      </c>
      <c r="E133" s="26" t="s">
        <v>458</v>
      </c>
      <c r="F133" s="26" t="s">
        <v>640</v>
      </c>
      <c r="G133" s="189" t="s">
        <v>267</v>
      </c>
      <c r="H133" s="82">
        <v>41751</v>
      </c>
      <c r="I133" s="25">
        <v>478917.12</v>
      </c>
      <c r="J133" s="25">
        <v>156275.56</v>
      </c>
    </row>
    <row r="134" spans="1:10" ht="30.6" x14ac:dyDescent="0.25">
      <c r="A134" s="139" t="s">
        <v>224</v>
      </c>
      <c r="B134" s="139" t="s">
        <v>218</v>
      </c>
      <c r="C134" s="385" t="s">
        <v>220</v>
      </c>
      <c r="D134" s="205" t="s">
        <v>62</v>
      </c>
      <c r="E134" s="167" t="s">
        <v>458</v>
      </c>
      <c r="F134" s="26" t="s">
        <v>639</v>
      </c>
      <c r="G134" s="189" t="s">
        <v>267</v>
      </c>
      <c r="H134" s="82">
        <v>41751</v>
      </c>
      <c r="I134" s="168">
        <v>211622.39999999999</v>
      </c>
      <c r="J134" s="169">
        <v>0</v>
      </c>
    </row>
    <row r="135" spans="1:10" ht="30.6" x14ac:dyDescent="0.25">
      <c r="A135" s="192" t="s">
        <v>224</v>
      </c>
      <c r="B135" s="192" t="s">
        <v>218</v>
      </c>
      <c r="C135" s="376" t="s">
        <v>221</v>
      </c>
      <c r="D135" s="17" t="s">
        <v>454</v>
      </c>
      <c r="E135" s="29" t="s">
        <v>459</v>
      </c>
      <c r="F135" s="193"/>
      <c r="G135" s="198" t="s">
        <v>267</v>
      </c>
      <c r="H135" s="56"/>
      <c r="I135" s="31">
        <v>259343.04</v>
      </c>
      <c r="J135" s="32">
        <v>8417.17</v>
      </c>
    </row>
    <row r="136" spans="1:10" ht="30.6" x14ac:dyDescent="0.25">
      <c r="A136" s="129" t="s">
        <v>224</v>
      </c>
      <c r="B136" s="129" t="s">
        <v>218</v>
      </c>
      <c r="C136" s="386" t="s">
        <v>222</v>
      </c>
      <c r="D136" s="8" t="s">
        <v>63</v>
      </c>
      <c r="E136" s="29" t="s">
        <v>459</v>
      </c>
      <c r="F136" s="26" t="s">
        <v>642</v>
      </c>
      <c r="G136" s="189" t="s">
        <v>267</v>
      </c>
      <c r="H136" s="195">
        <v>41751</v>
      </c>
      <c r="I136" s="9">
        <v>937122.56</v>
      </c>
      <c r="J136" s="13">
        <v>214317.18</v>
      </c>
    </row>
    <row r="137" spans="1:10" x14ac:dyDescent="0.25">
      <c r="A137" s="129" t="s">
        <v>224</v>
      </c>
      <c r="B137" s="129" t="s">
        <v>216</v>
      </c>
      <c r="C137" s="386" t="s">
        <v>218</v>
      </c>
      <c r="D137" s="8" t="s">
        <v>64</v>
      </c>
      <c r="E137" s="29" t="s">
        <v>458</v>
      </c>
      <c r="F137" s="186"/>
      <c r="G137" s="186"/>
      <c r="H137" s="79"/>
      <c r="I137" s="9">
        <v>41148.800000000003</v>
      </c>
      <c r="J137" s="13">
        <v>0</v>
      </c>
    </row>
    <row r="138" spans="1:10" x14ac:dyDescent="0.25">
      <c r="A138" s="129" t="s">
        <v>224</v>
      </c>
      <c r="B138" s="129" t="s">
        <v>217</v>
      </c>
      <c r="C138" s="386" t="s">
        <v>218</v>
      </c>
      <c r="D138" s="8" t="s">
        <v>65</v>
      </c>
      <c r="E138" s="29" t="s">
        <v>459</v>
      </c>
      <c r="F138" s="186"/>
      <c r="G138" s="186"/>
      <c r="H138" s="79"/>
      <c r="I138" s="22">
        <v>104341.6</v>
      </c>
      <c r="J138" s="23">
        <v>0</v>
      </c>
    </row>
    <row r="139" spans="1:10" x14ac:dyDescent="0.25">
      <c r="A139" s="129" t="s">
        <v>224</v>
      </c>
      <c r="B139" s="129" t="s">
        <v>219</v>
      </c>
      <c r="C139" s="386" t="s">
        <v>218</v>
      </c>
      <c r="D139" s="16" t="s">
        <v>444</v>
      </c>
      <c r="E139" s="29" t="s">
        <v>459</v>
      </c>
      <c r="F139" s="186"/>
      <c r="G139" s="186"/>
      <c r="H139" s="79"/>
      <c r="I139" s="25">
        <v>647106</v>
      </c>
      <c r="J139" s="25">
        <v>366693.4</v>
      </c>
    </row>
    <row r="140" spans="1:10" x14ac:dyDescent="0.25">
      <c r="A140" s="129" t="s">
        <v>224</v>
      </c>
      <c r="B140" s="129" t="s">
        <v>220</v>
      </c>
      <c r="C140" s="386" t="s">
        <v>218</v>
      </c>
      <c r="D140" s="16" t="s">
        <v>66</v>
      </c>
      <c r="E140" s="170" t="s">
        <v>459</v>
      </c>
      <c r="F140" s="186"/>
      <c r="G140" s="186"/>
      <c r="H140" s="79"/>
      <c r="I140" s="120">
        <v>126046.29</v>
      </c>
      <c r="J140" s="121">
        <v>0</v>
      </c>
    </row>
    <row r="141" spans="1:10" ht="24" x14ac:dyDescent="0.25">
      <c r="A141" s="129" t="s">
        <v>224</v>
      </c>
      <c r="B141" s="129" t="s">
        <v>221</v>
      </c>
      <c r="C141" s="386" t="s">
        <v>218</v>
      </c>
      <c r="D141" s="24" t="s">
        <v>443</v>
      </c>
      <c r="E141" s="26" t="s">
        <v>459</v>
      </c>
      <c r="F141" s="186"/>
      <c r="G141" s="186"/>
      <c r="H141" s="79"/>
      <c r="I141" s="120">
        <v>59304</v>
      </c>
      <c r="J141" s="302">
        <v>39536</v>
      </c>
    </row>
    <row r="142" spans="1:10" x14ac:dyDescent="0.25">
      <c r="A142" s="129" t="s">
        <v>224</v>
      </c>
      <c r="B142" s="129" t="s">
        <v>222</v>
      </c>
      <c r="C142" s="386" t="s">
        <v>218</v>
      </c>
      <c r="D142" s="24" t="s">
        <v>574</v>
      </c>
      <c r="E142" s="26" t="s">
        <v>459</v>
      </c>
      <c r="F142" s="186"/>
      <c r="G142" s="186"/>
      <c r="H142" s="79"/>
      <c r="I142" s="120">
        <v>55045.61</v>
      </c>
      <c r="J142" s="302">
        <v>0</v>
      </c>
    </row>
    <row r="143" spans="1:10" ht="24.6" thickBot="1" x14ac:dyDescent="0.3">
      <c r="A143" s="181" t="s">
        <v>224</v>
      </c>
      <c r="B143" s="129" t="s">
        <v>223</v>
      </c>
      <c r="C143" s="421" t="s">
        <v>218</v>
      </c>
      <c r="D143" s="104" t="s">
        <v>554</v>
      </c>
      <c r="E143" s="89" t="s">
        <v>459</v>
      </c>
      <c r="F143" s="183"/>
      <c r="G143" s="183"/>
      <c r="H143" s="88"/>
      <c r="I143" s="105">
        <v>160000</v>
      </c>
      <c r="J143" s="105">
        <v>144000.04</v>
      </c>
    </row>
    <row r="144" spans="1:10" ht="58.2" thickBot="1" x14ac:dyDescent="0.3">
      <c r="A144" s="196" t="s">
        <v>225</v>
      </c>
      <c r="B144" s="523" t="s">
        <v>305</v>
      </c>
      <c r="C144" s="527"/>
      <c r="D144" s="210" t="s">
        <v>286</v>
      </c>
      <c r="E144" s="292" t="s">
        <v>212</v>
      </c>
      <c r="F144" s="159" t="s">
        <v>322</v>
      </c>
      <c r="G144" s="133" t="s">
        <v>323</v>
      </c>
      <c r="H144" s="413">
        <v>36636</v>
      </c>
      <c r="I144" s="495">
        <v>22680208.010000002</v>
      </c>
      <c r="J144" s="488">
        <v>5712725.04</v>
      </c>
    </row>
    <row r="145" spans="1:11" ht="24" thickBot="1" x14ac:dyDescent="0.3">
      <c r="A145" s="192"/>
      <c r="B145" s="192"/>
      <c r="C145" s="192"/>
      <c r="D145" s="47" t="s">
        <v>168</v>
      </c>
      <c r="E145" s="17"/>
      <c r="F145" s="343"/>
      <c r="G145" s="193"/>
      <c r="H145" s="56"/>
      <c r="I145" s="496"/>
      <c r="J145" s="344"/>
    </row>
    <row r="146" spans="1:11" ht="30.6" x14ac:dyDescent="0.25">
      <c r="A146" s="129" t="s">
        <v>225</v>
      </c>
      <c r="B146" s="129" t="s">
        <v>218</v>
      </c>
      <c r="C146" s="386" t="s">
        <v>216</v>
      </c>
      <c r="D146" s="18" t="s">
        <v>67</v>
      </c>
      <c r="E146" s="39" t="s">
        <v>68</v>
      </c>
      <c r="F146" s="96" t="s">
        <v>187</v>
      </c>
      <c r="G146" s="189" t="s">
        <v>267</v>
      </c>
      <c r="H146" s="195">
        <v>40558</v>
      </c>
      <c r="I146" s="46">
        <v>4445224.96</v>
      </c>
      <c r="J146" s="11">
        <v>0</v>
      </c>
    </row>
    <row r="147" spans="1:11" ht="30.6" x14ac:dyDescent="0.25">
      <c r="A147" s="129" t="s">
        <v>225</v>
      </c>
      <c r="B147" s="129" t="s">
        <v>218</v>
      </c>
      <c r="C147" s="386" t="s">
        <v>217</v>
      </c>
      <c r="D147" s="18" t="s">
        <v>70</v>
      </c>
      <c r="E147" s="39" t="s">
        <v>71</v>
      </c>
      <c r="F147" s="26" t="s">
        <v>189</v>
      </c>
      <c r="G147" s="189" t="s">
        <v>267</v>
      </c>
      <c r="H147" s="195">
        <v>40558</v>
      </c>
      <c r="I147" s="10">
        <v>498488.32000000001</v>
      </c>
      <c r="J147" s="11">
        <v>195160.14</v>
      </c>
    </row>
    <row r="148" spans="1:11" ht="30.6" x14ac:dyDescent="0.25">
      <c r="A148" s="129" t="s">
        <v>225</v>
      </c>
      <c r="B148" s="129" t="s">
        <v>216</v>
      </c>
      <c r="C148" s="386" t="s">
        <v>218</v>
      </c>
      <c r="D148" s="18" t="s">
        <v>72</v>
      </c>
      <c r="E148" s="39" t="s">
        <v>71</v>
      </c>
      <c r="F148" s="26" t="s">
        <v>69</v>
      </c>
      <c r="G148" s="189" t="s">
        <v>267</v>
      </c>
      <c r="H148" s="79"/>
      <c r="I148" s="10">
        <v>180248.64</v>
      </c>
      <c r="J148" s="11">
        <v>0</v>
      </c>
    </row>
    <row r="149" spans="1:11" ht="30.6" x14ac:dyDescent="0.25">
      <c r="A149" s="129" t="s">
        <v>225</v>
      </c>
      <c r="B149" s="129" t="s">
        <v>218</v>
      </c>
      <c r="C149" s="386" t="s">
        <v>219</v>
      </c>
      <c r="D149" s="18" t="s">
        <v>73</v>
      </c>
      <c r="E149" s="39" t="s">
        <v>74</v>
      </c>
      <c r="F149" s="26" t="s">
        <v>69</v>
      </c>
      <c r="G149" s="189" t="s">
        <v>267</v>
      </c>
      <c r="H149" s="79"/>
      <c r="I149" s="10">
        <v>71764</v>
      </c>
      <c r="J149" s="11">
        <v>0</v>
      </c>
    </row>
    <row r="150" spans="1:11" ht="24" x14ac:dyDescent="0.25">
      <c r="A150" s="129" t="s">
        <v>225</v>
      </c>
      <c r="B150" s="237" t="s">
        <v>217</v>
      </c>
      <c r="C150" s="438" t="s">
        <v>218</v>
      </c>
      <c r="D150" s="18" t="s">
        <v>75</v>
      </c>
      <c r="E150" s="7" t="s">
        <v>71</v>
      </c>
      <c r="F150" s="186"/>
      <c r="G150" s="186"/>
      <c r="H150" s="79"/>
      <c r="I150" s="10">
        <v>140706.72</v>
      </c>
      <c r="J150" s="11">
        <v>0</v>
      </c>
    </row>
    <row r="151" spans="1:11" ht="24" x14ac:dyDescent="0.25">
      <c r="A151" s="129" t="s">
        <v>225</v>
      </c>
      <c r="B151" s="237" t="s">
        <v>219</v>
      </c>
      <c r="C151" s="386" t="s">
        <v>218</v>
      </c>
      <c r="D151" s="18" t="s">
        <v>76</v>
      </c>
      <c r="E151" s="15" t="s">
        <v>71</v>
      </c>
      <c r="F151" s="186"/>
      <c r="G151" s="186"/>
      <c r="H151" s="79"/>
      <c r="I151" s="10">
        <v>186255.52</v>
      </c>
      <c r="J151" s="11">
        <v>0</v>
      </c>
    </row>
    <row r="152" spans="1:11" ht="24" x14ac:dyDescent="0.25">
      <c r="A152" s="129" t="s">
        <v>225</v>
      </c>
      <c r="B152" s="237" t="s">
        <v>220</v>
      </c>
      <c r="C152" s="386" t="s">
        <v>218</v>
      </c>
      <c r="D152" s="207" t="s">
        <v>77</v>
      </c>
      <c r="E152" s="15" t="s">
        <v>71</v>
      </c>
      <c r="F152" s="186"/>
      <c r="G152" s="186"/>
      <c r="H152" s="79"/>
      <c r="I152" s="37">
        <v>167417.9</v>
      </c>
      <c r="J152" s="171">
        <v>0</v>
      </c>
    </row>
    <row r="153" spans="1:11" ht="36" x14ac:dyDescent="0.25">
      <c r="A153" s="129" t="s">
        <v>225</v>
      </c>
      <c r="B153" s="237" t="s">
        <v>221</v>
      </c>
      <c r="C153" s="385" t="s">
        <v>218</v>
      </c>
      <c r="D153" s="35" t="s">
        <v>558</v>
      </c>
      <c r="E153" s="15" t="s">
        <v>71</v>
      </c>
      <c r="F153" s="178"/>
      <c r="G153" s="178"/>
      <c r="H153" s="78"/>
      <c r="I153" s="315">
        <v>93958.36</v>
      </c>
      <c r="J153" s="315">
        <v>75166.600000000006</v>
      </c>
    </row>
    <row r="154" spans="1:11" ht="36" x14ac:dyDescent="0.25">
      <c r="A154" s="139" t="s">
        <v>225</v>
      </c>
      <c r="B154" s="238" t="s">
        <v>222</v>
      </c>
      <c r="C154" s="436" t="s">
        <v>218</v>
      </c>
      <c r="D154" s="35" t="s">
        <v>559</v>
      </c>
      <c r="E154" s="26" t="s">
        <v>71</v>
      </c>
      <c r="F154" s="406"/>
      <c r="G154" s="406"/>
      <c r="H154" s="178"/>
      <c r="I154" s="480">
        <v>103777.99</v>
      </c>
      <c r="J154" s="480">
        <v>83022.31</v>
      </c>
    </row>
    <row r="155" spans="1:11" ht="30.6" x14ac:dyDescent="0.25">
      <c r="A155" s="192" t="s">
        <v>225</v>
      </c>
      <c r="B155" s="192" t="s">
        <v>218</v>
      </c>
      <c r="C155" s="387" t="s">
        <v>220</v>
      </c>
      <c r="D155" s="213" t="s">
        <v>78</v>
      </c>
      <c r="E155" s="170" t="s">
        <v>422</v>
      </c>
      <c r="F155" s="217" t="s">
        <v>188</v>
      </c>
      <c r="G155" s="312" t="s">
        <v>267</v>
      </c>
      <c r="H155" s="313">
        <v>40558</v>
      </c>
      <c r="I155" s="314">
        <v>7693294.4000000004</v>
      </c>
      <c r="J155" s="479">
        <v>3811681.33</v>
      </c>
    </row>
    <row r="156" spans="1:11" ht="24" x14ac:dyDescent="0.25">
      <c r="A156" s="139" t="s">
        <v>225</v>
      </c>
      <c r="B156" s="238" t="s">
        <v>223</v>
      </c>
      <c r="C156" s="385" t="s">
        <v>218</v>
      </c>
      <c r="D156" s="173" t="s">
        <v>79</v>
      </c>
      <c r="E156" s="174" t="s">
        <v>421</v>
      </c>
      <c r="F156" s="178"/>
      <c r="G156" s="178"/>
      <c r="H156" s="78"/>
      <c r="I156" s="175">
        <v>481920</v>
      </c>
      <c r="J156" s="176">
        <v>0</v>
      </c>
    </row>
    <row r="157" spans="1:11" ht="24" x14ac:dyDescent="0.25">
      <c r="A157" s="192" t="s">
        <v>225</v>
      </c>
      <c r="B157" s="238" t="s">
        <v>224</v>
      </c>
      <c r="C157" s="376" t="s">
        <v>218</v>
      </c>
      <c r="D157" s="112" t="s">
        <v>80</v>
      </c>
      <c r="E157" s="40" t="s">
        <v>420</v>
      </c>
      <c r="F157" s="193"/>
      <c r="G157" s="193"/>
      <c r="H157" s="56"/>
      <c r="I157" s="46">
        <v>352616.72</v>
      </c>
      <c r="J157" s="172">
        <v>0</v>
      </c>
      <c r="K157" t="s">
        <v>449</v>
      </c>
    </row>
    <row r="158" spans="1:11" ht="24" x14ac:dyDescent="0.25">
      <c r="A158" s="129" t="s">
        <v>225</v>
      </c>
      <c r="B158" s="238" t="s">
        <v>225</v>
      </c>
      <c r="C158" s="386" t="s">
        <v>218</v>
      </c>
      <c r="D158" s="18" t="s">
        <v>446</v>
      </c>
      <c r="E158" s="7" t="s">
        <v>68</v>
      </c>
      <c r="F158" s="186"/>
      <c r="G158" s="186"/>
      <c r="H158" s="79"/>
      <c r="I158" s="37">
        <v>167000</v>
      </c>
      <c r="J158" s="84">
        <v>0</v>
      </c>
      <c r="K158" t="s">
        <v>585</v>
      </c>
    </row>
    <row r="159" spans="1:11" ht="24" x14ac:dyDescent="0.25">
      <c r="A159" s="129" t="s">
        <v>225</v>
      </c>
      <c r="B159" s="238" t="s">
        <v>226</v>
      </c>
      <c r="C159" s="386" t="s">
        <v>218</v>
      </c>
      <c r="D159" s="19" t="s">
        <v>447</v>
      </c>
      <c r="E159" s="7" t="s">
        <v>68</v>
      </c>
      <c r="F159" s="186"/>
      <c r="G159" s="186"/>
      <c r="H159" s="79"/>
      <c r="I159" s="36">
        <v>25000</v>
      </c>
      <c r="J159" s="85">
        <v>0</v>
      </c>
      <c r="K159" t="s">
        <v>586</v>
      </c>
    </row>
    <row r="160" spans="1:11" ht="48" x14ac:dyDescent="0.25">
      <c r="A160" s="129" t="s">
        <v>225</v>
      </c>
      <c r="B160" s="238" t="s">
        <v>227</v>
      </c>
      <c r="C160" s="386" t="s">
        <v>218</v>
      </c>
      <c r="D160" s="38" t="s">
        <v>170</v>
      </c>
      <c r="E160" s="7" t="s">
        <v>68</v>
      </c>
      <c r="F160" s="186"/>
      <c r="G160" s="186"/>
      <c r="H160" s="79"/>
      <c r="I160" s="36">
        <v>190200</v>
      </c>
      <c r="J160" s="86">
        <v>0</v>
      </c>
    </row>
    <row r="161" spans="1:11" ht="24" x14ac:dyDescent="0.25">
      <c r="A161" s="129" t="s">
        <v>225</v>
      </c>
      <c r="B161" s="238" t="s">
        <v>228</v>
      </c>
      <c r="C161" s="386" t="s">
        <v>218</v>
      </c>
      <c r="D161" s="15" t="s">
        <v>88</v>
      </c>
      <c r="E161" s="30" t="s">
        <v>68</v>
      </c>
      <c r="F161" s="186"/>
      <c r="G161" s="186"/>
      <c r="H161" s="79"/>
      <c r="I161" s="22">
        <v>283504.27</v>
      </c>
      <c r="J161" s="23">
        <v>203837.95</v>
      </c>
    </row>
    <row r="162" spans="1:11" ht="36" x14ac:dyDescent="0.25">
      <c r="A162" s="139" t="s">
        <v>225</v>
      </c>
      <c r="B162" s="238" t="s">
        <v>229</v>
      </c>
      <c r="C162" s="385" t="s">
        <v>218</v>
      </c>
      <c r="D162" s="26" t="s">
        <v>418</v>
      </c>
      <c r="E162" s="15" t="s">
        <v>68</v>
      </c>
      <c r="F162" s="178"/>
      <c r="G162" s="178"/>
      <c r="H162" s="78"/>
      <c r="I162" s="25">
        <v>95160</v>
      </c>
      <c r="J162" s="25">
        <v>26101.74</v>
      </c>
    </row>
    <row r="163" spans="1:11" ht="36" x14ac:dyDescent="0.25">
      <c r="A163" s="139" t="s">
        <v>225</v>
      </c>
      <c r="B163" s="238" t="s">
        <v>232</v>
      </c>
      <c r="C163" s="385" t="s">
        <v>218</v>
      </c>
      <c r="D163" s="26" t="s">
        <v>448</v>
      </c>
      <c r="E163" s="15"/>
      <c r="F163" s="178"/>
      <c r="G163" s="178"/>
      <c r="H163" s="78"/>
      <c r="I163" s="25">
        <v>106780</v>
      </c>
      <c r="J163" s="25">
        <v>0</v>
      </c>
      <c r="K163" t="s">
        <v>449</v>
      </c>
    </row>
    <row r="164" spans="1:11" ht="24" x14ac:dyDescent="0.25">
      <c r="A164" s="139" t="s">
        <v>225</v>
      </c>
      <c r="B164" s="238" t="s">
        <v>233</v>
      </c>
      <c r="C164" s="385" t="s">
        <v>218</v>
      </c>
      <c r="D164" s="26" t="s">
        <v>419</v>
      </c>
      <c r="E164" s="15"/>
      <c r="F164" s="178"/>
      <c r="G164" s="178"/>
      <c r="H164" s="78"/>
      <c r="I164" s="25">
        <v>75440</v>
      </c>
      <c r="J164" s="25">
        <v>0</v>
      </c>
    </row>
    <row r="165" spans="1:11" s="397" customFormat="1" ht="24" x14ac:dyDescent="0.25">
      <c r="A165" s="395" t="s">
        <v>225</v>
      </c>
      <c r="B165" s="414" t="s">
        <v>230</v>
      </c>
      <c r="C165" s="441" t="s">
        <v>218</v>
      </c>
      <c r="D165" s="262" t="s">
        <v>423</v>
      </c>
      <c r="E165" s="415"/>
      <c r="F165" s="416"/>
      <c r="G165" s="416"/>
      <c r="H165" s="417"/>
      <c r="I165" s="418">
        <v>99078.67</v>
      </c>
      <c r="J165" s="418">
        <v>0</v>
      </c>
    </row>
    <row r="166" spans="1:11" x14ac:dyDescent="0.25">
      <c r="A166" s="139" t="s">
        <v>225</v>
      </c>
      <c r="B166" s="238" t="s">
        <v>231</v>
      </c>
      <c r="C166" s="385" t="s">
        <v>218</v>
      </c>
      <c r="D166" s="41" t="s">
        <v>424</v>
      </c>
      <c r="E166" s="15"/>
      <c r="F166" s="178"/>
      <c r="G166" s="178"/>
      <c r="H166" s="78"/>
      <c r="I166" s="25">
        <v>1350000</v>
      </c>
      <c r="J166" s="25">
        <v>765000</v>
      </c>
    </row>
    <row r="167" spans="1:11" ht="24" x14ac:dyDescent="0.25">
      <c r="A167" s="139" t="s">
        <v>225</v>
      </c>
      <c r="B167" s="238" t="s">
        <v>234</v>
      </c>
      <c r="C167" s="442" t="s">
        <v>218</v>
      </c>
      <c r="D167" s="208" t="s">
        <v>425</v>
      </c>
      <c r="E167" s="177"/>
      <c r="F167" s="178"/>
      <c r="G167" s="178"/>
      <c r="H167" s="78"/>
      <c r="I167" s="25">
        <v>158400</v>
      </c>
      <c r="J167" s="25">
        <v>89760</v>
      </c>
    </row>
    <row r="168" spans="1:11" x14ac:dyDescent="0.25">
      <c r="A168" s="129" t="s">
        <v>225</v>
      </c>
      <c r="B168" s="238" t="s">
        <v>235</v>
      </c>
      <c r="C168" s="443" t="s">
        <v>218</v>
      </c>
      <c r="D168" s="208" t="s">
        <v>426</v>
      </c>
      <c r="E168" s="177"/>
      <c r="F168" s="186"/>
      <c r="G168" s="186"/>
      <c r="H168" s="79"/>
      <c r="I168" s="120">
        <v>53180</v>
      </c>
      <c r="J168" s="120">
        <v>26590.1</v>
      </c>
    </row>
    <row r="169" spans="1:11" ht="16.2" customHeight="1" x14ac:dyDescent="0.25">
      <c r="A169" s="139" t="s">
        <v>225</v>
      </c>
      <c r="B169" s="238" t="s">
        <v>236</v>
      </c>
      <c r="C169" s="385" t="s">
        <v>218</v>
      </c>
      <c r="D169" s="208" t="s">
        <v>437</v>
      </c>
      <c r="E169" s="26"/>
      <c r="F169" s="186"/>
      <c r="G169" s="186"/>
      <c r="H169" s="79"/>
      <c r="I169" s="120">
        <v>60860</v>
      </c>
      <c r="J169" s="120">
        <v>46659.24</v>
      </c>
    </row>
    <row r="170" spans="1:11" x14ac:dyDescent="0.25">
      <c r="A170" s="139" t="s">
        <v>225</v>
      </c>
      <c r="B170" s="238" t="s">
        <v>237</v>
      </c>
      <c r="C170" s="385" t="s">
        <v>218</v>
      </c>
      <c r="D170" s="208" t="s">
        <v>450</v>
      </c>
      <c r="E170" s="26"/>
      <c r="F170" s="186"/>
      <c r="G170" s="186"/>
      <c r="H170" s="79"/>
      <c r="I170" s="120">
        <v>57805</v>
      </c>
      <c r="J170" s="120">
        <v>17662.75</v>
      </c>
    </row>
    <row r="171" spans="1:11" ht="24" x14ac:dyDescent="0.25">
      <c r="A171" s="179" t="s">
        <v>225</v>
      </c>
      <c r="B171" s="237" t="s">
        <v>238</v>
      </c>
      <c r="C171" s="458" t="s">
        <v>218</v>
      </c>
      <c r="D171" s="127" t="s">
        <v>554</v>
      </c>
      <c r="E171" s="459" t="s">
        <v>68</v>
      </c>
      <c r="F171" s="186"/>
      <c r="G171" s="186"/>
      <c r="H171" s="79"/>
      <c r="I171" s="120">
        <v>160000</v>
      </c>
      <c r="J171" s="120">
        <v>125333.29</v>
      </c>
    </row>
    <row r="172" spans="1:11" x14ac:dyDescent="0.25">
      <c r="A172" s="179" t="s">
        <v>225</v>
      </c>
      <c r="B172" s="237" t="s">
        <v>239</v>
      </c>
      <c r="C172" s="458" t="s">
        <v>218</v>
      </c>
      <c r="D172" s="127" t="s">
        <v>713</v>
      </c>
      <c r="E172" s="288"/>
      <c r="F172" s="186"/>
      <c r="G172" s="186"/>
      <c r="H172" s="79"/>
      <c r="I172" s="120">
        <v>53491.199999999997</v>
      </c>
      <c r="J172" s="120">
        <v>0</v>
      </c>
    </row>
    <row r="173" spans="1:11" ht="24" x14ac:dyDescent="0.25">
      <c r="A173" s="179" t="s">
        <v>225</v>
      </c>
      <c r="B173" s="237" t="s">
        <v>240</v>
      </c>
      <c r="C173" s="458" t="s">
        <v>218</v>
      </c>
      <c r="D173" s="127" t="s">
        <v>714</v>
      </c>
      <c r="E173" s="288"/>
      <c r="F173" s="186"/>
      <c r="G173" s="186"/>
      <c r="H173" s="79"/>
      <c r="I173" s="120">
        <v>74863.8</v>
      </c>
      <c r="J173" s="120">
        <v>0</v>
      </c>
    </row>
    <row r="174" spans="1:11" ht="24" x14ac:dyDescent="0.25">
      <c r="A174" s="472" t="s">
        <v>225</v>
      </c>
      <c r="B174" s="237" t="s">
        <v>241</v>
      </c>
      <c r="C174" s="458" t="s">
        <v>218</v>
      </c>
      <c r="D174" s="127" t="s">
        <v>712</v>
      </c>
      <c r="E174" s="41"/>
      <c r="F174" s="186"/>
      <c r="G174" s="186"/>
      <c r="H174" s="79"/>
      <c r="I174" s="120">
        <v>85000</v>
      </c>
      <c r="J174" s="120">
        <v>79333.320000000007</v>
      </c>
    </row>
    <row r="175" spans="1:11" ht="57.6" x14ac:dyDescent="0.25">
      <c r="A175" s="139" t="s">
        <v>226</v>
      </c>
      <c r="B175" s="530" t="s">
        <v>305</v>
      </c>
      <c r="C175" s="530"/>
      <c r="D175" s="464" t="s">
        <v>341</v>
      </c>
      <c r="E175" s="24" t="s">
        <v>442</v>
      </c>
      <c r="F175" s="473" t="s">
        <v>331</v>
      </c>
      <c r="G175" s="26" t="s">
        <v>332</v>
      </c>
      <c r="H175" s="82">
        <v>39710</v>
      </c>
      <c r="I175" s="497">
        <v>3839970.53</v>
      </c>
      <c r="J175" s="497">
        <v>1681408.62</v>
      </c>
    </row>
    <row r="176" spans="1:11" ht="23.4" x14ac:dyDescent="0.25">
      <c r="A176" s="192"/>
      <c r="B176" s="192"/>
      <c r="C176" s="192"/>
      <c r="D176" s="47" t="s">
        <v>163</v>
      </c>
      <c r="E176" s="17"/>
      <c r="F176" s="193"/>
      <c r="G176" s="193"/>
      <c r="H176" s="56"/>
      <c r="I176" s="48"/>
      <c r="J176" s="49"/>
    </row>
    <row r="177" spans="1:10" ht="42" customHeight="1" x14ac:dyDescent="0.25">
      <c r="A177" s="129" t="s">
        <v>226</v>
      </c>
      <c r="B177" s="129" t="s">
        <v>218</v>
      </c>
      <c r="C177" s="386" t="s">
        <v>216</v>
      </c>
      <c r="D177" s="15" t="s">
        <v>383</v>
      </c>
      <c r="E177" s="30" t="s">
        <v>430</v>
      </c>
      <c r="F177" s="41" t="s">
        <v>542</v>
      </c>
      <c r="G177" s="124" t="s">
        <v>267</v>
      </c>
      <c r="H177" s="195">
        <v>41590</v>
      </c>
      <c r="I177" s="22">
        <v>3353898.24</v>
      </c>
      <c r="J177" s="23">
        <v>1537408.58</v>
      </c>
    </row>
    <row r="178" spans="1:10" ht="24.6" thickBot="1" x14ac:dyDescent="0.3">
      <c r="A178" s="181" t="s">
        <v>226</v>
      </c>
      <c r="B178" s="181" t="s">
        <v>217</v>
      </c>
      <c r="C178" s="421" t="s">
        <v>218</v>
      </c>
      <c r="D178" s="104" t="s">
        <v>554</v>
      </c>
      <c r="E178" s="307" t="s">
        <v>430</v>
      </c>
      <c r="F178" s="183"/>
      <c r="G178" s="183"/>
      <c r="H178" s="88"/>
      <c r="I178" s="105">
        <v>160000</v>
      </c>
      <c r="J178" s="105">
        <v>144000.04</v>
      </c>
    </row>
    <row r="179" spans="1:10" ht="60.6" thickBot="1" x14ac:dyDescent="0.3">
      <c r="A179" s="196" t="s">
        <v>227</v>
      </c>
      <c r="B179" s="523" t="s">
        <v>305</v>
      </c>
      <c r="C179" s="527"/>
      <c r="D179" s="454" t="s">
        <v>378</v>
      </c>
      <c r="E179" s="341" t="s">
        <v>377</v>
      </c>
      <c r="F179" s="257" t="s">
        <v>324</v>
      </c>
      <c r="G179" s="133" t="s">
        <v>379</v>
      </c>
      <c r="H179" s="413">
        <v>37547</v>
      </c>
      <c r="I179" s="495">
        <v>28973468.120000001</v>
      </c>
      <c r="J179" s="498">
        <v>12730013.189999999</v>
      </c>
    </row>
    <row r="180" spans="1:10" ht="23.4" x14ac:dyDescent="0.25">
      <c r="A180" s="192"/>
      <c r="B180" s="192"/>
      <c r="C180" s="192"/>
      <c r="D180" s="47" t="s">
        <v>308</v>
      </c>
      <c r="E180" s="17"/>
      <c r="F180" s="193"/>
      <c r="G180" s="193"/>
      <c r="H180" s="56"/>
      <c r="I180" s="48"/>
      <c r="J180" s="340"/>
    </row>
    <row r="181" spans="1:10" ht="30.6" x14ac:dyDescent="0.25">
      <c r="A181" s="129" t="s">
        <v>227</v>
      </c>
      <c r="B181" s="129" t="s">
        <v>218</v>
      </c>
      <c r="C181" s="386" t="s">
        <v>216</v>
      </c>
      <c r="D181" s="7" t="s">
        <v>82</v>
      </c>
      <c r="E181" s="39" t="s">
        <v>435</v>
      </c>
      <c r="F181" s="26" t="s">
        <v>181</v>
      </c>
      <c r="G181" s="189" t="s">
        <v>267</v>
      </c>
      <c r="H181" s="195">
        <v>40821</v>
      </c>
      <c r="I181" s="9">
        <v>20343413.140000001</v>
      </c>
      <c r="J181" s="34">
        <v>10544390.5</v>
      </c>
    </row>
    <row r="182" spans="1:10" ht="20.399999999999999" x14ac:dyDescent="0.25">
      <c r="A182" s="129" t="s">
        <v>227</v>
      </c>
      <c r="B182" s="129" t="s">
        <v>218</v>
      </c>
      <c r="C182" s="386" t="s">
        <v>217</v>
      </c>
      <c r="D182" s="7" t="s">
        <v>550</v>
      </c>
      <c r="E182" s="39" t="s">
        <v>83</v>
      </c>
      <c r="F182" s="41"/>
      <c r="G182" s="124" t="s">
        <v>551</v>
      </c>
      <c r="H182" s="195"/>
      <c r="I182" s="9">
        <v>1016674.5</v>
      </c>
      <c r="J182" s="34">
        <v>64093.279999999999</v>
      </c>
    </row>
    <row r="183" spans="1:10" ht="24" x14ac:dyDescent="0.25">
      <c r="A183" s="129" t="s">
        <v>227</v>
      </c>
      <c r="B183" s="129" t="s">
        <v>216</v>
      </c>
      <c r="C183" s="386" t="s">
        <v>218</v>
      </c>
      <c r="D183" s="24" t="s">
        <v>554</v>
      </c>
      <c r="E183" s="342" t="s">
        <v>430</v>
      </c>
      <c r="F183" s="41"/>
      <c r="G183" s="124"/>
      <c r="H183" s="195"/>
      <c r="I183" s="25">
        <v>158400</v>
      </c>
      <c r="J183" s="25">
        <v>125400</v>
      </c>
    </row>
    <row r="184" spans="1:10" x14ac:dyDescent="0.25">
      <c r="A184" s="129" t="s">
        <v>227</v>
      </c>
      <c r="B184" s="129" t="s">
        <v>217</v>
      </c>
      <c r="C184" s="386" t="s">
        <v>218</v>
      </c>
      <c r="D184" s="7" t="s">
        <v>84</v>
      </c>
      <c r="E184" s="7" t="s">
        <v>83</v>
      </c>
      <c r="F184" s="186"/>
      <c r="G184" s="186"/>
      <c r="H184" s="79"/>
      <c r="I184" s="9">
        <v>739000</v>
      </c>
      <c r="J184" s="34">
        <v>0</v>
      </c>
    </row>
    <row r="185" spans="1:10" x14ac:dyDescent="0.25">
      <c r="A185" s="129" t="s">
        <v>227</v>
      </c>
      <c r="B185" s="129" t="s">
        <v>219</v>
      </c>
      <c r="C185" s="386" t="s">
        <v>218</v>
      </c>
      <c r="D185" s="7" t="s">
        <v>25</v>
      </c>
      <c r="E185" s="7" t="s">
        <v>83</v>
      </c>
      <c r="F185" s="186"/>
      <c r="G185" s="186"/>
      <c r="H185" s="79"/>
      <c r="I185" s="9">
        <v>1350000</v>
      </c>
      <c r="J185" s="34">
        <v>765000</v>
      </c>
    </row>
    <row r="186" spans="1:10" x14ac:dyDescent="0.25">
      <c r="A186" s="129" t="s">
        <v>227</v>
      </c>
      <c r="B186" s="129" t="s">
        <v>220</v>
      </c>
      <c r="C186" s="386" t="s">
        <v>218</v>
      </c>
      <c r="D186" s="7" t="s">
        <v>85</v>
      </c>
      <c r="E186" s="7" t="s">
        <v>83</v>
      </c>
      <c r="F186" s="186"/>
      <c r="G186" s="186"/>
      <c r="H186" s="79"/>
      <c r="I186" s="9">
        <v>341008.84</v>
      </c>
      <c r="J186" s="34">
        <v>0</v>
      </c>
    </row>
    <row r="187" spans="1:10" x14ac:dyDescent="0.25">
      <c r="A187" s="129" t="s">
        <v>227</v>
      </c>
      <c r="B187" s="129" t="s">
        <v>221</v>
      </c>
      <c r="C187" s="386" t="s">
        <v>218</v>
      </c>
      <c r="D187" s="7" t="s">
        <v>557</v>
      </c>
      <c r="E187" s="7" t="s">
        <v>83</v>
      </c>
      <c r="F187" s="186"/>
      <c r="G187" s="186"/>
      <c r="H187" s="79"/>
      <c r="I187" s="9">
        <v>800000</v>
      </c>
      <c r="J187" s="34">
        <v>613333.38</v>
      </c>
    </row>
    <row r="188" spans="1:10" x14ac:dyDescent="0.25">
      <c r="A188" s="129" t="s">
        <v>227</v>
      </c>
      <c r="B188" s="129" t="s">
        <v>222</v>
      </c>
      <c r="C188" s="386" t="s">
        <v>218</v>
      </c>
      <c r="D188" s="7" t="s">
        <v>86</v>
      </c>
      <c r="E188" s="7" t="s">
        <v>83</v>
      </c>
      <c r="F188" s="186"/>
      <c r="G188" s="186"/>
      <c r="H188" s="79"/>
      <c r="I188" s="9">
        <v>498897</v>
      </c>
      <c r="J188" s="34">
        <v>0</v>
      </c>
    </row>
    <row r="189" spans="1:10" x14ac:dyDescent="0.25">
      <c r="A189" s="129" t="s">
        <v>227</v>
      </c>
      <c r="B189" s="129" t="s">
        <v>223</v>
      </c>
      <c r="C189" s="386" t="s">
        <v>218</v>
      </c>
      <c r="D189" s="15" t="s">
        <v>440</v>
      </c>
      <c r="E189" s="7" t="s">
        <v>83</v>
      </c>
      <c r="F189" s="186"/>
      <c r="G189" s="186"/>
      <c r="H189" s="79"/>
      <c r="I189" s="22">
        <v>82919.7</v>
      </c>
      <c r="J189" s="121">
        <v>0</v>
      </c>
    </row>
    <row r="190" spans="1:10" x14ac:dyDescent="0.25">
      <c r="A190" s="129" t="s">
        <v>227</v>
      </c>
      <c r="B190" s="129" t="s">
        <v>224</v>
      </c>
      <c r="C190" s="386" t="s">
        <v>218</v>
      </c>
      <c r="D190" s="15" t="s">
        <v>440</v>
      </c>
      <c r="E190" s="7" t="s">
        <v>83</v>
      </c>
      <c r="F190" s="186"/>
      <c r="G190" s="186"/>
      <c r="H190" s="79"/>
      <c r="I190" s="22">
        <v>82919.7</v>
      </c>
      <c r="J190" s="121">
        <v>0</v>
      </c>
    </row>
    <row r="191" spans="1:10" x14ac:dyDescent="0.25">
      <c r="A191" s="129" t="s">
        <v>227</v>
      </c>
      <c r="B191" s="129" t="s">
        <v>225</v>
      </c>
      <c r="C191" s="386" t="s">
        <v>218</v>
      </c>
      <c r="D191" s="15" t="s">
        <v>440</v>
      </c>
      <c r="E191" s="7" t="s">
        <v>83</v>
      </c>
      <c r="F191" s="186"/>
      <c r="G191" s="186"/>
      <c r="H191" s="79"/>
      <c r="I191" s="22">
        <v>82919.7</v>
      </c>
      <c r="J191" s="121">
        <v>0</v>
      </c>
    </row>
    <row r="192" spans="1:10" ht="24" x14ac:dyDescent="0.25">
      <c r="A192" s="129" t="s">
        <v>227</v>
      </c>
      <c r="B192" s="129" t="s">
        <v>226</v>
      </c>
      <c r="C192" s="386" t="s">
        <v>218</v>
      </c>
      <c r="D192" s="15" t="s">
        <v>578</v>
      </c>
      <c r="E192" s="15" t="s">
        <v>435</v>
      </c>
      <c r="F192" s="186"/>
      <c r="G192" s="186"/>
      <c r="H192" s="79"/>
      <c r="I192" s="22">
        <v>64000</v>
      </c>
      <c r="J192" s="121">
        <v>57600.04</v>
      </c>
    </row>
    <row r="193" spans="1:10" ht="23.4" customHeight="1" x14ac:dyDescent="0.25">
      <c r="A193" s="129" t="s">
        <v>227</v>
      </c>
      <c r="B193" s="129" t="s">
        <v>227</v>
      </c>
      <c r="C193" s="386" t="s">
        <v>218</v>
      </c>
      <c r="D193" s="15" t="s">
        <v>579</v>
      </c>
      <c r="E193" s="15" t="s">
        <v>435</v>
      </c>
      <c r="F193" s="186"/>
      <c r="G193" s="186"/>
      <c r="H193" s="79"/>
      <c r="I193" s="22">
        <v>57309.18</v>
      </c>
      <c r="J193" s="121">
        <v>0</v>
      </c>
    </row>
    <row r="194" spans="1:10" ht="24" x14ac:dyDescent="0.25">
      <c r="A194" s="129" t="s">
        <v>227</v>
      </c>
      <c r="B194" s="129" t="s">
        <v>228</v>
      </c>
      <c r="C194" s="386" t="s">
        <v>218</v>
      </c>
      <c r="D194" s="15" t="s">
        <v>87</v>
      </c>
      <c r="E194" s="15" t="s">
        <v>83</v>
      </c>
      <c r="F194" s="186"/>
      <c r="G194" s="186"/>
      <c r="H194" s="79"/>
      <c r="I194" s="22">
        <v>480900</v>
      </c>
      <c r="J194" s="121">
        <v>0</v>
      </c>
    </row>
    <row r="195" spans="1:10" ht="24.6" thickBot="1" x14ac:dyDescent="0.3">
      <c r="A195" s="181" t="s">
        <v>227</v>
      </c>
      <c r="B195" s="129" t="s">
        <v>229</v>
      </c>
      <c r="C195" s="421" t="s">
        <v>218</v>
      </c>
      <c r="D195" s="308" t="s">
        <v>555</v>
      </c>
      <c r="E195" s="309" t="s">
        <v>435</v>
      </c>
      <c r="F195" s="183"/>
      <c r="G195" s="183"/>
      <c r="H195" s="88"/>
      <c r="I195" s="114">
        <v>480277.49</v>
      </c>
      <c r="J195" s="114">
        <v>424245.15</v>
      </c>
    </row>
    <row r="196" spans="1:10" ht="57.6" x14ac:dyDescent="0.25">
      <c r="A196" s="192" t="s">
        <v>228</v>
      </c>
      <c r="B196" s="528" t="s">
        <v>305</v>
      </c>
      <c r="C196" s="529"/>
      <c r="D196" s="460" t="s">
        <v>288</v>
      </c>
      <c r="E196" s="461" t="s">
        <v>89</v>
      </c>
      <c r="F196" s="462" t="s">
        <v>325</v>
      </c>
      <c r="G196" s="463" t="s">
        <v>326</v>
      </c>
      <c r="H196" s="499">
        <v>36882</v>
      </c>
      <c r="I196" s="500">
        <v>7368626.6500000004</v>
      </c>
      <c r="J196" s="501">
        <v>2615333.4500000002</v>
      </c>
    </row>
    <row r="197" spans="1:10" ht="23.4" x14ac:dyDescent="0.25">
      <c r="A197" s="139"/>
      <c r="B197" s="139"/>
      <c r="C197" s="139"/>
      <c r="D197" s="464" t="s">
        <v>493</v>
      </c>
      <c r="E197" s="24"/>
      <c r="F197" s="178"/>
      <c r="G197" s="178"/>
      <c r="H197" s="78"/>
      <c r="I197" s="465"/>
      <c r="J197" s="465"/>
    </row>
    <row r="198" spans="1:10" ht="30.6" x14ac:dyDescent="0.25">
      <c r="A198" s="139" t="s">
        <v>228</v>
      </c>
      <c r="B198" s="139" t="s">
        <v>218</v>
      </c>
      <c r="C198" s="385" t="s">
        <v>216</v>
      </c>
      <c r="D198" s="26" t="s">
        <v>91</v>
      </c>
      <c r="E198" s="26" t="s">
        <v>92</v>
      </c>
      <c r="F198" s="26" t="s">
        <v>90</v>
      </c>
      <c r="G198" s="189" t="s">
        <v>267</v>
      </c>
      <c r="H198" s="78"/>
      <c r="I198" s="25">
        <v>723254.4</v>
      </c>
      <c r="J198" s="25">
        <v>314577.31</v>
      </c>
    </row>
    <row r="199" spans="1:10" ht="30.6" x14ac:dyDescent="0.25">
      <c r="A199" s="192" t="s">
        <v>228</v>
      </c>
      <c r="B199" s="192" t="s">
        <v>218</v>
      </c>
      <c r="C199" s="376" t="s">
        <v>217</v>
      </c>
      <c r="D199" s="29" t="s">
        <v>62</v>
      </c>
      <c r="E199" s="40" t="s">
        <v>92</v>
      </c>
      <c r="F199" s="96" t="s">
        <v>90</v>
      </c>
      <c r="G199" s="198" t="s">
        <v>267</v>
      </c>
      <c r="H199" s="56"/>
      <c r="I199" s="31">
        <v>8845.76</v>
      </c>
      <c r="J199" s="32">
        <v>0</v>
      </c>
    </row>
    <row r="200" spans="1:10" ht="30.6" x14ac:dyDescent="0.25">
      <c r="A200" s="129" t="s">
        <v>228</v>
      </c>
      <c r="B200" s="129" t="s">
        <v>216</v>
      </c>
      <c r="C200" s="386" t="s">
        <v>218</v>
      </c>
      <c r="D200" s="7" t="s">
        <v>93</v>
      </c>
      <c r="E200" s="7" t="s">
        <v>92</v>
      </c>
      <c r="F200" s="186"/>
      <c r="G200" s="189" t="s">
        <v>267</v>
      </c>
      <c r="H200" s="79"/>
      <c r="I200" s="9">
        <v>1770.56</v>
      </c>
      <c r="J200" s="13">
        <v>0</v>
      </c>
    </row>
    <row r="201" spans="1:10" ht="24" x14ac:dyDescent="0.25">
      <c r="A201" s="129" t="s">
        <v>228</v>
      </c>
      <c r="B201" s="129" t="s">
        <v>217</v>
      </c>
      <c r="C201" s="386" t="s">
        <v>218</v>
      </c>
      <c r="D201" s="7" t="s">
        <v>94</v>
      </c>
      <c r="E201" s="7" t="s">
        <v>92</v>
      </c>
      <c r="F201" s="186"/>
      <c r="G201" s="186"/>
      <c r="H201" s="79"/>
      <c r="I201" s="9">
        <v>950000</v>
      </c>
      <c r="J201" s="13">
        <v>0</v>
      </c>
    </row>
    <row r="202" spans="1:10" ht="30.6" x14ac:dyDescent="0.25">
      <c r="A202" s="129" t="s">
        <v>228</v>
      </c>
      <c r="B202" s="129" t="s">
        <v>218</v>
      </c>
      <c r="C202" s="386" t="s">
        <v>219</v>
      </c>
      <c r="D202" s="7" t="s">
        <v>95</v>
      </c>
      <c r="E202" s="7" t="s">
        <v>431</v>
      </c>
      <c r="F202" s="246" t="s">
        <v>485</v>
      </c>
      <c r="G202" s="189" t="s">
        <v>267</v>
      </c>
      <c r="H202" s="195">
        <v>41537</v>
      </c>
      <c r="I202" s="9">
        <v>2778561.28</v>
      </c>
      <c r="J202" s="13">
        <v>1625855.52</v>
      </c>
    </row>
    <row r="203" spans="1:10" ht="24" x14ac:dyDescent="0.25">
      <c r="A203" s="129" t="s">
        <v>228</v>
      </c>
      <c r="B203" s="129" t="s">
        <v>219</v>
      </c>
      <c r="C203" s="386" t="s">
        <v>218</v>
      </c>
      <c r="D203" s="15" t="s">
        <v>437</v>
      </c>
      <c r="E203" s="39" t="s">
        <v>92</v>
      </c>
      <c r="F203" s="186"/>
      <c r="G203" s="124"/>
      <c r="H203" s="79"/>
      <c r="I203" s="22">
        <v>60860</v>
      </c>
      <c r="J203" s="23">
        <v>32458.76</v>
      </c>
    </row>
    <row r="204" spans="1:10" ht="24" x14ac:dyDescent="0.25">
      <c r="A204" s="129" t="s">
        <v>228</v>
      </c>
      <c r="B204" s="129" t="s">
        <v>220</v>
      </c>
      <c r="C204" s="386" t="s">
        <v>218</v>
      </c>
      <c r="D204" s="15" t="s">
        <v>439</v>
      </c>
      <c r="E204" s="39" t="s">
        <v>92</v>
      </c>
      <c r="F204" s="186"/>
      <c r="G204" s="124"/>
      <c r="H204" s="79"/>
      <c r="I204" s="22">
        <v>59304</v>
      </c>
      <c r="J204" s="23">
        <v>39536</v>
      </c>
    </row>
    <row r="205" spans="1:10" ht="28.8" customHeight="1" x14ac:dyDescent="0.25">
      <c r="A205" s="129" t="s">
        <v>228</v>
      </c>
      <c r="B205" s="129" t="s">
        <v>221</v>
      </c>
      <c r="C205" s="386" t="s">
        <v>218</v>
      </c>
      <c r="D205" s="15" t="s">
        <v>577</v>
      </c>
      <c r="E205" s="39" t="s">
        <v>92</v>
      </c>
      <c r="F205" s="186"/>
      <c r="G205" s="124"/>
      <c r="H205" s="79"/>
      <c r="I205" s="22">
        <v>52600</v>
      </c>
      <c r="J205" s="23">
        <v>42580.959999999999</v>
      </c>
    </row>
    <row r="206" spans="1:10" ht="18" customHeight="1" x14ac:dyDescent="0.25">
      <c r="A206" s="129" t="s">
        <v>228</v>
      </c>
      <c r="B206" s="129" t="s">
        <v>222</v>
      </c>
      <c r="C206" s="386" t="s">
        <v>218</v>
      </c>
      <c r="D206" s="15" t="s">
        <v>97</v>
      </c>
      <c r="E206" s="15" t="s">
        <v>96</v>
      </c>
      <c r="F206" s="186"/>
      <c r="G206" s="186"/>
      <c r="H206" s="79"/>
      <c r="I206" s="22">
        <v>324771.03999999998</v>
      </c>
      <c r="J206" s="23">
        <v>0</v>
      </c>
    </row>
    <row r="207" spans="1:10" ht="28.2" customHeight="1" x14ac:dyDescent="0.25">
      <c r="A207" s="139" t="s">
        <v>228</v>
      </c>
      <c r="B207" s="129" t="s">
        <v>223</v>
      </c>
      <c r="C207" s="386" t="s">
        <v>218</v>
      </c>
      <c r="D207" s="58" t="s">
        <v>445</v>
      </c>
      <c r="E207" s="26" t="s">
        <v>92</v>
      </c>
      <c r="F207" s="186"/>
      <c r="G207" s="186"/>
      <c r="H207" s="79"/>
      <c r="I207" s="25">
        <v>158400</v>
      </c>
      <c r="J207" s="25">
        <v>124080</v>
      </c>
    </row>
    <row r="208" spans="1:10" ht="24" customHeight="1" thickBot="1" x14ac:dyDescent="0.3">
      <c r="A208" s="190" t="s">
        <v>228</v>
      </c>
      <c r="B208" s="181" t="s">
        <v>224</v>
      </c>
      <c r="C208" s="421" t="s">
        <v>218</v>
      </c>
      <c r="D208" s="308" t="s">
        <v>555</v>
      </c>
      <c r="E208" s="321" t="s">
        <v>92</v>
      </c>
      <c r="F208" s="183"/>
      <c r="G208" s="183"/>
      <c r="H208" s="88"/>
      <c r="I208" s="114">
        <v>480277.49</v>
      </c>
      <c r="J208" s="114">
        <v>424245.15</v>
      </c>
    </row>
    <row r="209" spans="1:11" ht="61.8" customHeight="1" thickBot="1" x14ac:dyDescent="0.3">
      <c r="A209" s="196" t="s">
        <v>229</v>
      </c>
      <c r="B209" s="523" t="s">
        <v>305</v>
      </c>
      <c r="C209" s="524"/>
      <c r="D209" s="335" t="s">
        <v>297</v>
      </c>
      <c r="E209" s="292" t="s">
        <v>30</v>
      </c>
      <c r="F209" s="159" t="s">
        <v>338</v>
      </c>
      <c r="G209" s="133" t="s">
        <v>339</v>
      </c>
      <c r="H209" s="413">
        <v>37547</v>
      </c>
      <c r="I209" s="485">
        <v>655024.12</v>
      </c>
      <c r="J209" s="486">
        <v>0</v>
      </c>
    </row>
    <row r="210" spans="1:11" ht="22.8" x14ac:dyDescent="0.25">
      <c r="A210" s="192"/>
      <c r="B210" s="192"/>
      <c r="C210" s="192"/>
      <c r="D210" s="333" t="s">
        <v>313</v>
      </c>
      <c r="E210" s="95"/>
      <c r="F210" s="193"/>
      <c r="G210" s="193"/>
      <c r="H210" s="56"/>
      <c r="I210" s="146"/>
      <c r="J210" s="334"/>
    </row>
    <row r="211" spans="1:11" ht="20.399999999999999" customHeight="1" thickBot="1" x14ac:dyDescent="0.3">
      <c r="A211" s="181" t="s">
        <v>229</v>
      </c>
      <c r="B211" s="239" t="s">
        <v>216</v>
      </c>
      <c r="C211" s="437" t="s">
        <v>218</v>
      </c>
      <c r="D211" s="89" t="s">
        <v>441</v>
      </c>
      <c r="E211" s="104" t="s">
        <v>30</v>
      </c>
      <c r="F211" s="183"/>
      <c r="G211" s="183"/>
      <c r="H211" s="88"/>
      <c r="I211" s="105">
        <v>289703.03999999998</v>
      </c>
      <c r="J211" s="105">
        <v>0</v>
      </c>
    </row>
    <row r="212" spans="1:11" ht="69" thickBot="1" x14ac:dyDescent="0.3">
      <c r="A212" s="196" t="s">
        <v>232</v>
      </c>
      <c r="B212" s="523" t="s">
        <v>305</v>
      </c>
      <c r="C212" s="524"/>
      <c r="D212" s="339" t="s">
        <v>298</v>
      </c>
      <c r="E212" s="158" t="s">
        <v>4</v>
      </c>
      <c r="F212" s="257" t="s">
        <v>303</v>
      </c>
      <c r="G212" s="133" t="s">
        <v>316</v>
      </c>
      <c r="H212" s="413">
        <v>37565</v>
      </c>
      <c r="I212" s="485">
        <v>453400.73</v>
      </c>
      <c r="J212" s="486">
        <v>2721.44</v>
      </c>
    </row>
    <row r="213" spans="1:11" ht="23.4" thickBot="1" x14ac:dyDescent="0.3">
      <c r="A213" s="192"/>
      <c r="B213" s="192"/>
      <c r="C213" s="192"/>
      <c r="D213" s="336" t="s">
        <v>213</v>
      </c>
      <c r="E213" s="170"/>
      <c r="F213" s="193"/>
      <c r="G213" s="193"/>
      <c r="H213" s="56"/>
      <c r="I213" s="337"/>
      <c r="J213" s="338"/>
    </row>
    <row r="214" spans="1:11" ht="69" x14ac:dyDescent="0.25">
      <c r="A214" s="466" t="s">
        <v>233</v>
      </c>
      <c r="B214" s="525" t="s">
        <v>305</v>
      </c>
      <c r="C214" s="526"/>
      <c r="D214" s="467" t="s">
        <v>710</v>
      </c>
      <c r="E214" s="468" t="s">
        <v>98</v>
      </c>
      <c r="F214" s="469" t="s">
        <v>692</v>
      </c>
      <c r="G214" s="470" t="s">
        <v>317</v>
      </c>
      <c r="H214" s="502">
        <v>37566</v>
      </c>
      <c r="I214" s="503">
        <v>2338288.6</v>
      </c>
      <c r="J214" s="504">
        <v>290364.21999999997</v>
      </c>
      <c r="K214" t="s">
        <v>678</v>
      </c>
    </row>
    <row r="215" spans="1:11" ht="23.4" x14ac:dyDescent="0.25">
      <c r="A215" s="139"/>
      <c r="B215" s="139"/>
      <c r="C215" s="139"/>
      <c r="D215" s="464" t="s">
        <v>180</v>
      </c>
      <c r="E215" s="24"/>
      <c r="F215" s="178"/>
      <c r="G215" s="178"/>
      <c r="H215" s="78"/>
      <c r="I215" s="471"/>
      <c r="J215" s="471"/>
    </row>
    <row r="216" spans="1:11" ht="30.6" x14ac:dyDescent="0.25">
      <c r="A216" s="192" t="s">
        <v>233</v>
      </c>
      <c r="B216" s="192" t="s">
        <v>218</v>
      </c>
      <c r="C216" s="376" t="s">
        <v>216</v>
      </c>
      <c r="D216" s="29" t="s">
        <v>99</v>
      </c>
      <c r="E216" s="40" t="s">
        <v>100</v>
      </c>
      <c r="F216" s="96" t="s">
        <v>427</v>
      </c>
      <c r="G216" s="198" t="s">
        <v>267</v>
      </c>
      <c r="H216" s="313">
        <v>41185</v>
      </c>
      <c r="I216" s="31">
        <v>590188</v>
      </c>
      <c r="J216" s="32">
        <v>0</v>
      </c>
    </row>
    <row r="217" spans="1:11" ht="30.6" x14ac:dyDescent="0.25">
      <c r="A217" s="129" t="s">
        <v>233</v>
      </c>
      <c r="B217" s="129" t="s">
        <v>216</v>
      </c>
      <c r="C217" s="386" t="s">
        <v>218</v>
      </c>
      <c r="D217" s="8" t="s">
        <v>60</v>
      </c>
      <c r="E217" s="7" t="s">
        <v>100</v>
      </c>
      <c r="F217" s="186"/>
      <c r="G217" s="189" t="s">
        <v>267</v>
      </c>
      <c r="H217" s="79"/>
      <c r="I217" s="9">
        <v>74649</v>
      </c>
      <c r="J217" s="13">
        <v>0</v>
      </c>
    </row>
    <row r="218" spans="1:11" ht="30.6" x14ac:dyDescent="0.25">
      <c r="A218" s="129" t="s">
        <v>233</v>
      </c>
      <c r="B218" s="129" t="s">
        <v>217</v>
      </c>
      <c r="C218" s="386" t="s">
        <v>218</v>
      </c>
      <c r="D218" s="8" t="s">
        <v>101</v>
      </c>
      <c r="E218" s="7" t="s">
        <v>100</v>
      </c>
      <c r="F218" s="186"/>
      <c r="G218" s="189" t="s">
        <v>267</v>
      </c>
      <c r="H218" s="79"/>
      <c r="I218" s="9">
        <v>194716</v>
      </c>
      <c r="J218" s="13">
        <v>0</v>
      </c>
    </row>
    <row r="219" spans="1:11" x14ac:dyDescent="0.25">
      <c r="A219" s="129" t="s">
        <v>233</v>
      </c>
      <c r="B219" s="129" t="s">
        <v>219</v>
      </c>
      <c r="C219" s="386" t="s">
        <v>218</v>
      </c>
      <c r="D219" s="8" t="s">
        <v>14</v>
      </c>
      <c r="E219" s="7" t="s">
        <v>100</v>
      </c>
      <c r="F219" s="186"/>
      <c r="G219" s="186"/>
      <c r="H219" s="79"/>
      <c r="I219" s="9">
        <v>49029.34</v>
      </c>
      <c r="J219" s="13">
        <v>41947.46</v>
      </c>
    </row>
    <row r="220" spans="1:11" x14ac:dyDescent="0.25">
      <c r="A220" s="129" t="s">
        <v>233</v>
      </c>
      <c r="B220" s="129" t="s">
        <v>220</v>
      </c>
      <c r="C220" s="386" t="s">
        <v>218</v>
      </c>
      <c r="D220" s="8" t="s">
        <v>13</v>
      </c>
      <c r="E220" s="7" t="s">
        <v>100</v>
      </c>
      <c r="F220" s="186"/>
      <c r="G220" s="186"/>
      <c r="H220" s="79"/>
      <c r="I220" s="9">
        <v>80517.64</v>
      </c>
      <c r="J220" s="13">
        <v>0</v>
      </c>
    </row>
    <row r="221" spans="1:11" ht="34.799999999999997" customHeight="1" x14ac:dyDescent="0.25">
      <c r="A221" s="129" t="s">
        <v>233</v>
      </c>
      <c r="B221" s="129" t="s">
        <v>221</v>
      </c>
      <c r="C221" s="386" t="s">
        <v>218</v>
      </c>
      <c r="D221" s="8" t="s">
        <v>171</v>
      </c>
      <c r="E221" s="7" t="s">
        <v>100</v>
      </c>
      <c r="F221" s="186"/>
      <c r="G221" s="148" t="s">
        <v>567</v>
      </c>
      <c r="H221" s="79"/>
      <c r="I221" s="9">
        <v>0</v>
      </c>
      <c r="J221" s="13">
        <v>0</v>
      </c>
    </row>
    <row r="222" spans="1:11" ht="31.2" x14ac:dyDescent="0.25">
      <c r="A222" s="129" t="s">
        <v>233</v>
      </c>
      <c r="B222" s="129" t="s">
        <v>222</v>
      </c>
      <c r="C222" s="386" t="s">
        <v>218</v>
      </c>
      <c r="D222" s="8" t="s">
        <v>172</v>
      </c>
      <c r="E222" s="7" t="s">
        <v>100</v>
      </c>
      <c r="F222" s="186"/>
      <c r="G222" s="148" t="s">
        <v>567</v>
      </c>
      <c r="H222" s="79"/>
      <c r="I222" s="9">
        <v>0</v>
      </c>
      <c r="J222" s="13">
        <v>0</v>
      </c>
    </row>
    <row r="223" spans="1:11" ht="31.8" thickBot="1" x14ac:dyDescent="0.3">
      <c r="A223" s="181" t="s">
        <v>233</v>
      </c>
      <c r="B223" s="181" t="s">
        <v>223</v>
      </c>
      <c r="C223" s="386" t="s">
        <v>218</v>
      </c>
      <c r="D223" s="16" t="s">
        <v>173</v>
      </c>
      <c r="E223" s="15" t="s">
        <v>100</v>
      </c>
      <c r="F223" s="186"/>
      <c r="G223" s="148" t="s">
        <v>567</v>
      </c>
      <c r="H223" s="79"/>
      <c r="I223" s="22">
        <v>0</v>
      </c>
      <c r="J223" s="23">
        <v>0</v>
      </c>
    </row>
    <row r="224" spans="1:11" ht="31.2" thickBot="1" x14ac:dyDescent="0.3">
      <c r="A224" s="419">
        <v>15</v>
      </c>
      <c r="B224" s="389" t="s">
        <v>218</v>
      </c>
      <c r="C224" s="390" t="s">
        <v>217</v>
      </c>
      <c r="D224" s="391" t="s">
        <v>99</v>
      </c>
      <c r="E224" s="391" t="s">
        <v>102</v>
      </c>
      <c r="F224" s="391" t="s">
        <v>428</v>
      </c>
      <c r="G224" s="392" t="s">
        <v>267</v>
      </c>
      <c r="H224" s="393">
        <v>41185</v>
      </c>
      <c r="I224" s="457">
        <v>543794</v>
      </c>
      <c r="J224" s="457">
        <v>0</v>
      </c>
    </row>
    <row r="225" spans="1:11" ht="60.6" thickBot="1" x14ac:dyDescent="0.3">
      <c r="A225" s="204" t="s">
        <v>230</v>
      </c>
      <c r="B225" s="523" t="s">
        <v>717</v>
      </c>
      <c r="C225" s="541"/>
      <c r="D225" s="455" t="s">
        <v>296</v>
      </c>
      <c r="E225" s="456" t="s">
        <v>103</v>
      </c>
      <c r="F225" s="140" t="s">
        <v>716</v>
      </c>
      <c r="G225" s="143" t="s">
        <v>281</v>
      </c>
      <c r="H225" s="489">
        <v>39358</v>
      </c>
      <c r="I225" s="490">
        <f>SUM(I227:I228)</f>
        <v>28967024.109999999</v>
      </c>
      <c r="J225" s="505">
        <f>SUM(J227:J228)</f>
        <v>0</v>
      </c>
    </row>
    <row r="226" spans="1:11" ht="34.200000000000003" x14ac:dyDescent="0.25">
      <c r="A226" s="192"/>
      <c r="B226" s="192"/>
      <c r="C226" s="192"/>
      <c r="D226" s="209" t="s">
        <v>715</v>
      </c>
      <c r="E226" s="29"/>
      <c r="F226" s="193"/>
      <c r="G226" s="193"/>
      <c r="H226" s="56"/>
      <c r="I226" s="31"/>
      <c r="J226" s="32"/>
    </row>
    <row r="227" spans="1:11" ht="30.6" x14ac:dyDescent="0.25">
      <c r="A227" s="129" t="s">
        <v>230</v>
      </c>
      <c r="B227" s="129" t="s">
        <v>218</v>
      </c>
      <c r="C227" s="386" t="s">
        <v>216</v>
      </c>
      <c r="D227" s="7" t="s">
        <v>104</v>
      </c>
      <c r="E227" s="7" t="s">
        <v>105</v>
      </c>
      <c r="F227" s="186"/>
      <c r="G227" s="189" t="s">
        <v>267</v>
      </c>
      <c r="H227" s="79"/>
      <c r="I227" s="9">
        <v>949739.71</v>
      </c>
      <c r="J227" s="13">
        <v>0</v>
      </c>
    </row>
    <row r="228" spans="1:11" ht="31.2" thickBot="1" x14ac:dyDescent="0.3">
      <c r="A228" s="129" t="s">
        <v>230</v>
      </c>
      <c r="B228" s="129" t="s">
        <v>218</v>
      </c>
      <c r="C228" s="386" t="s">
        <v>217</v>
      </c>
      <c r="D228" s="7" t="s">
        <v>106</v>
      </c>
      <c r="E228" s="7" t="s">
        <v>107</v>
      </c>
      <c r="F228" s="186"/>
      <c r="G228" s="189" t="s">
        <v>267</v>
      </c>
      <c r="H228" s="79"/>
      <c r="I228" s="9">
        <v>28017284.399999999</v>
      </c>
      <c r="J228" s="13">
        <v>0</v>
      </c>
    </row>
    <row r="229" spans="1:11" ht="30" customHeight="1" thickBot="1" x14ac:dyDescent="0.3">
      <c r="A229" s="420" t="s">
        <v>231</v>
      </c>
      <c r="B229" s="539"/>
      <c r="C229" s="540"/>
      <c r="D229" s="298" t="s">
        <v>111</v>
      </c>
      <c r="E229" s="256"/>
      <c r="F229" s="299"/>
      <c r="G229" s="299"/>
      <c r="H229" s="300"/>
      <c r="I229" s="485">
        <f>SUM(I230:I343)</f>
        <v>60772133.879999995</v>
      </c>
      <c r="J229" s="486">
        <f>SUM(J230:J343)</f>
        <v>50854792.829999998</v>
      </c>
      <c r="K229" s="287"/>
    </row>
    <row r="230" spans="1:11" ht="24" x14ac:dyDescent="0.25">
      <c r="A230" s="385">
        <v>17</v>
      </c>
      <c r="B230" s="192" t="s">
        <v>216</v>
      </c>
      <c r="C230" s="376" t="s">
        <v>218</v>
      </c>
      <c r="D230" s="29" t="s">
        <v>112</v>
      </c>
      <c r="E230" s="29" t="s">
        <v>113</v>
      </c>
      <c r="F230" s="297" t="s">
        <v>696</v>
      </c>
      <c r="G230" s="193"/>
      <c r="H230" s="56"/>
      <c r="I230" s="274">
        <v>400000</v>
      </c>
      <c r="J230" s="277">
        <v>30000</v>
      </c>
      <c r="K230" t="s">
        <v>698</v>
      </c>
    </row>
    <row r="231" spans="1:11" ht="24" x14ac:dyDescent="0.25">
      <c r="A231" s="385">
        <v>17</v>
      </c>
      <c r="B231" s="129" t="s">
        <v>217</v>
      </c>
      <c r="C231" s="386" t="s">
        <v>218</v>
      </c>
      <c r="D231" s="7" t="s">
        <v>401</v>
      </c>
      <c r="E231" s="7" t="s">
        <v>113</v>
      </c>
      <c r="F231" s="148" t="s">
        <v>696</v>
      </c>
      <c r="G231" s="186"/>
      <c r="H231" s="79"/>
      <c r="I231" s="269">
        <v>355000</v>
      </c>
      <c r="J231" s="270">
        <v>213000</v>
      </c>
      <c r="K231" t="s">
        <v>698</v>
      </c>
    </row>
    <row r="232" spans="1:11" ht="24" x14ac:dyDescent="0.25">
      <c r="A232" s="385">
        <v>17</v>
      </c>
      <c r="B232" s="129" t="s">
        <v>219</v>
      </c>
      <c r="C232" s="386" t="s">
        <v>218</v>
      </c>
      <c r="D232" s="7" t="s">
        <v>114</v>
      </c>
      <c r="E232" s="7" t="s">
        <v>113</v>
      </c>
      <c r="F232" s="148" t="s">
        <v>697</v>
      </c>
      <c r="G232" s="186"/>
      <c r="H232" s="79"/>
      <c r="I232" s="269">
        <v>405000</v>
      </c>
      <c r="J232" s="270">
        <v>15187.5</v>
      </c>
      <c r="K232" t="s">
        <v>698</v>
      </c>
    </row>
    <row r="233" spans="1:11" ht="24" x14ac:dyDescent="0.25">
      <c r="A233" s="385">
        <v>17</v>
      </c>
      <c r="B233" s="129" t="s">
        <v>220</v>
      </c>
      <c r="C233" s="386" t="s">
        <v>218</v>
      </c>
      <c r="D233" s="7" t="s">
        <v>115</v>
      </c>
      <c r="E233" s="7" t="s">
        <v>113</v>
      </c>
      <c r="F233" s="148" t="s">
        <v>696</v>
      </c>
      <c r="G233" s="186"/>
      <c r="H233" s="79"/>
      <c r="I233" s="269">
        <v>428000</v>
      </c>
      <c r="J233" s="270">
        <v>64200</v>
      </c>
      <c r="K233" t="s">
        <v>698</v>
      </c>
    </row>
    <row r="234" spans="1:11" ht="24" x14ac:dyDescent="0.25">
      <c r="A234" s="385">
        <v>17</v>
      </c>
      <c r="B234" s="129" t="s">
        <v>221</v>
      </c>
      <c r="C234" s="386" t="s">
        <v>218</v>
      </c>
      <c r="D234" s="7" t="s">
        <v>167</v>
      </c>
      <c r="E234" s="7" t="s">
        <v>113</v>
      </c>
      <c r="F234" s="148" t="s">
        <v>397</v>
      </c>
      <c r="G234" s="186"/>
      <c r="H234" s="79"/>
      <c r="I234" s="269">
        <v>675000</v>
      </c>
      <c r="J234" s="270">
        <v>303750</v>
      </c>
      <c r="K234" t="s">
        <v>398</v>
      </c>
    </row>
    <row r="235" spans="1:11" ht="24" x14ac:dyDescent="0.25">
      <c r="A235" s="385">
        <v>17</v>
      </c>
      <c r="B235" s="129" t="s">
        <v>222</v>
      </c>
      <c r="C235" s="386" t="s">
        <v>218</v>
      </c>
      <c r="D235" s="15" t="s">
        <v>116</v>
      </c>
      <c r="E235" s="15" t="s">
        <v>113</v>
      </c>
      <c r="F235" s="148" t="s">
        <v>395</v>
      </c>
      <c r="G235" s="186"/>
      <c r="H235" s="79"/>
      <c r="I235" s="269">
        <v>34100</v>
      </c>
      <c r="J235" s="270">
        <v>1278.75</v>
      </c>
      <c r="K235" t="s">
        <v>385</v>
      </c>
    </row>
    <row r="236" spans="1:11" ht="24" x14ac:dyDescent="0.25">
      <c r="A236" s="385">
        <v>17</v>
      </c>
      <c r="B236" s="129" t="s">
        <v>223</v>
      </c>
      <c r="C236" s="386" t="s">
        <v>218</v>
      </c>
      <c r="D236" s="41" t="s">
        <v>117</v>
      </c>
      <c r="E236" s="41" t="s">
        <v>388</v>
      </c>
      <c r="F236" s="148" t="s">
        <v>395</v>
      </c>
      <c r="G236" s="186"/>
      <c r="H236" s="79"/>
      <c r="I236" s="482">
        <v>950000</v>
      </c>
      <c r="J236" s="272">
        <v>0</v>
      </c>
      <c r="K236" t="s">
        <v>385</v>
      </c>
    </row>
    <row r="237" spans="1:11" ht="30.6" x14ac:dyDescent="0.25">
      <c r="A237" s="385">
        <v>17</v>
      </c>
      <c r="B237" s="395" t="s">
        <v>218</v>
      </c>
      <c r="C237" s="441" t="s">
        <v>216</v>
      </c>
      <c r="D237" s="262" t="s">
        <v>155</v>
      </c>
      <c r="E237" s="262" t="s">
        <v>561</v>
      </c>
      <c r="F237" s="262" t="s">
        <v>662</v>
      </c>
      <c r="G237" s="402" t="s">
        <v>267</v>
      </c>
      <c r="H237" s="264">
        <v>39806</v>
      </c>
      <c r="I237" s="285">
        <v>601296.96</v>
      </c>
      <c r="J237" s="285">
        <v>0</v>
      </c>
      <c r="K237" t="s">
        <v>695</v>
      </c>
    </row>
    <row r="238" spans="1:11" ht="24" x14ac:dyDescent="0.25">
      <c r="A238" s="385">
        <v>17</v>
      </c>
      <c r="B238" s="192" t="s">
        <v>224</v>
      </c>
      <c r="C238" s="376" t="s">
        <v>218</v>
      </c>
      <c r="D238" s="29" t="s">
        <v>124</v>
      </c>
      <c r="E238" s="40" t="s">
        <v>125</v>
      </c>
      <c r="F238" s="96"/>
      <c r="G238" s="96"/>
      <c r="H238" s="56"/>
      <c r="I238" s="274">
        <v>118833</v>
      </c>
      <c r="J238" s="277">
        <v>118833</v>
      </c>
    </row>
    <row r="239" spans="1:11" ht="24" x14ac:dyDescent="0.25">
      <c r="A239" s="385">
        <v>17</v>
      </c>
      <c r="B239" s="129" t="s">
        <v>218</v>
      </c>
      <c r="C239" s="386" t="s">
        <v>217</v>
      </c>
      <c r="D239" s="7" t="s">
        <v>126</v>
      </c>
      <c r="E239" s="39" t="s">
        <v>110</v>
      </c>
      <c r="F239" s="26" t="s">
        <v>399</v>
      </c>
      <c r="G239" s="26"/>
      <c r="H239" s="79"/>
      <c r="I239" s="269">
        <v>273779.44</v>
      </c>
      <c r="J239" s="270">
        <v>49232.62</v>
      </c>
      <c r="K239" t="s">
        <v>400</v>
      </c>
    </row>
    <row r="240" spans="1:11" x14ac:dyDescent="0.25">
      <c r="A240" s="385">
        <v>17</v>
      </c>
      <c r="B240" s="129" t="s">
        <v>225</v>
      </c>
      <c r="C240" s="386" t="s">
        <v>218</v>
      </c>
      <c r="D240" s="15" t="s">
        <v>127</v>
      </c>
      <c r="E240" s="30" t="s">
        <v>134</v>
      </c>
      <c r="F240" s="41" t="s">
        <v>396</v>
      </c>
      <c r="G240" s="41"/>
      <c r="H240" s="79"/>
      <c r="I240" s="271">
        <v>47400</v>
      </c>
      <c r="J240" s="272">
        <v>47400</v>
      </c>
    </row>
    <row r="241" spans="1:10" ht="36" x14ac:dyDescent="0.25">
      <c r="A241" s="385">
        <v>17</v>
      </c>
      <c r="B241" s="129" t="s">
        <v>218</v>
      </c>
      <c r="C241" s="385" t="s">
        <v>219</v>
      </c>
      <c r="D241" s="134" t="s">
        <v>491</v>
      </c>
      <c r="E241" s="134" t="s">
        <v>488</v>
      </c>
      <c r="F241" s="26" t="s">
        <v>492</v>
      </c>
      <c r="G241" s="189" t="s">
        <v>267</v>
      </c>
      <c r="H241" s="259">
        <v>41599</v>
      </c>
      <c r="I241" s="273">
        <v>1115817.1200000001</v>
      </c>
      <c r="J241" s="155">
        <v>0</v>
      </c>
    </row>
    <row r="242" spans="1:10" ht="30.6" x14ac:dyDescent="0.25">
      <c r="A242" s="385">
        <v>17</v>
      </c>
      <c r="B242" s="129" t="s">
        <v>218</v>
      </c>
      <c r="C242" s="385" t="s">
        <v>220</v>
      </c>
      <c r="D242" s="236" t="s">
        <v>128</v>
      </c>
      <c r="E242" s="39" t="s">
        <v>494</v>
      </c>
      <c r="F242" s="212" t="s">
        <v>545</v>
      </c>
      <c r="G242" s="189" t="s">
        <v>267</v>
      </c>
      <c r="H242" s="195">
        <v>41661</v>
      </c>
      <c r="I242" s="269">
        <v>47817.440000000002</v>
      </c>
      <c r="J242" s="270">
        <v>0</v>
      </c>
    </row>
    <row r="243" spans="1:10" ht="66.599999999999994" customHeight="1" x14ac:dyDescent="0.25">
      <c r="A243" s="385">
        <v>17</v>
      </c>
      <c r="B243" s="129" t="s">
        <v>218</v>
      </c>
      <c r="C243" s="385" t="s">
        <v>221</v>
      </c>
      <c r="D243" s="7" t="s">
        <v>146</v>
      </c>
      <c r="E243" s="39" t="s">
        <v>147</v>
      </c>
      <c r="F243" s="26" t="s">
        <v>546</v>
      </c>
      <c r="G243" s="35" t="s">
        <v>279</v>
      </c>
      <c r="H243" s="249">
        <v>40603</v>
      </c>
      <c r="I243" s="247">
        <v>999999</v>
      </c>
      <c r="J243" s="248">
        <v>935672.44</v>
      </c>
    </row>
    <row r="244" spans="1:10" ht="36" x14ac:dyDescent="0.25">
      <c r="A244" s="385">
        <v>17</v>
      </c>
      <c r="B244" s="129" t="s">
        <v>218</v>
      </c>
      <c r="C244" s="385" t="s">
        <v>222</v>
      </c>
      <c r="D244" s="7" t="s">
        <v>540</v>
      </c>
      <c r="E244" s="39" t="s">
        <v>480</v>
      </c>
      <c r="F244" s="26" t="s">
        <v>539</v>
      </c>
      <c r="G244" s="189" t="s">
        <v>267</v>
      </c>
      <c r="H244" s="195">
        <v>41626</v>
      </c>
      <c r="I244" s="269">
        <v>429953.92</v>
      </c>
      <c r="J244" s="270">
        <v>5</v>
      </c>
    </row>
    <row r="245" spans="1:10" ht="30.6" x14ac:dyDescent="0.25">
      <c r="A245" s="385">
        <v>17</v>
      </c>
      <c r="B245" s="129" t="s">
        <v>218</v>
      </c>
      <c r="C245" s="385" t="s">
        <v>223</v>
      </c>
      <c r="D245" s="213" t="s">
        <v>165</v>
      </c>
      <c r="E245" s="54" t="s">
        <v>661</v>
      </c>
      <c r="F245" s="26" t="s">
        <v>498</v>
      </c>
      <c r="G245" s="189" t="s">
        <v>267</v>
      </c>
      <c r="H245" s="195">
        <v>41753</v>
      </c>
      <c r="I245" s="275">
        <v>0</v>
      </c>
      <c r="J245" s="276">
        <v>0</v>
      </c>
    </row>
    <row r="246" spans="1:10" ht="36" x14ac:dyDescent="0.25">
      <c r="A246" s="385">
        <v>17</v>
      </c>
      <c r="B246" s="129" t="s">
        <v>218</v>
      </c>
      <c r="C246" s="385" t="s">
        <v>224</v>
      </c>
      <c r="D246" s="7" t="s">
        <v>135</v>
      </c>
      <c r="E246" s="39" t="s">
        <v>136</v>
      </c>
      <c r="F246" s="26" t="s">
        <v>544</v>
      </c>
      <c r="G246" s="189" t="s">
        <v>267</v>
      </c>
      <c r="H246" s="195">
        <v>41669</v>
      </c>
      <c r="I246" s="269">
        <v>28060</v>
      </c>
      <c r="J246" s="270">
        <v>28060</v>
      </c>
    </row>
    <row r="247" spans="1:10" ht="48" x14ac:dyDescent="0.25">
      <c r="A247" s="385">
        <v>17</v>
      </c>
      <c r="B247" s="129" t="s">
        <v>218</v>
      </c>
      <c r="C247" s="385" t="s">
        <v>225</v>
      </c>
      <c r="D247" s="7" t="s">
        <v>272</v>
      </c>
      <c r="E247" s="39" t="s">
        <v>121</v>
      </c>
      <c r="F247" s="26" t="s">
        <v>192</v>
      </c>
      <c r="G247" s="26" t="s">
        <v>273</v>
      </c>
      <c r="H247" s="195">
        <v>40303</v>
      </c>
      <c r="I247" s="269">
        <v>1204274.29</v>
      </c>
      <c r="J247" s="270">
        <v>1204274.29</v>
      </c>
    </row>
    <row r="248" spans="1:10" ht="60" x14ac:dyDescent="0.25">
      <c r="A248" s="385">
        <v>17</v>
      </c>
      <c r="B248" s="129" t="s">
        <v>218</v>
      </c>
      <c r="C248" s="385" t="s">
        <v>226</v>
      </c>
      <c r="D248" s="7" t="s">
        <v>274</v>
      </c>
      <c r="E248" s="39" t="s">
        <v>122</v>
      </c>
      <c r="F248" s="26" t="s">
        <v>191</v>
      </c>
      <c r="G248" s="26" t="s">
        <v>276</v>
      </c>
      <c r="H248" s="195">
        <v>40303</v>
      </c>
      <c r="I248" s="269">
        <v>2472279.0099999998</v>
      </c>
      <c r="J248" s="270">
        <v>2472279.0099999998</v>
      </c>
    </row>
    <row r="249" spans="1:10" ht="48" x14ac:dyDescent="0.25">
      <c r="A249" s="385">
        <v>17</v>
      </c>
      <c r="B249" s="129" t="s">
        <v>218</v>
      </c>
      <c r="C249" s="385" t="s">
        <v>227</v>
      </c>
      <c r="D249" s="7" t="s">
        <v>275</v>
      </c>
      <c r="E249" s="39" t="s">
        <v>123</v>
      </c>
      <c r="F249" s="26" t="s">
        <v>193</v>
      </c>
      <c r="G249" s="26" t="s">
        <v>271</v>
      </c>
      <c r="H249" s="195">
        <v>40303</v>
      </c>
      <c r="I249" s="269">
        <v>3931770.03</v>
      </c>
      <c r="J249" s="270">
        <v>3931770.03</v>
      </c>
    </row>
    <row r="250" spans="1:10" ht="36" x14ac:dyDescent="0.25">
      <c r="A250" s="385">
        <v>17</v>
      </c>
      <c r="B250" s="129" t="s">
        <v>226</v>
      </c>
      <c r="C250" s="385" t="s">
        <v>218</v>
      </c>
      <c r="D250" s="7" t="s">
        <v>137</v>
      </c>
      <c r="E250" s="39" t="s">
        <v>109</v>
      </c>
      <c r="F250" s="26"/>
      <c r="G250" s="26"/>
      <c r="H250" s="79"/>
      <c r="I250" s="269">
        <v>275887</v>
      </c>
      <c r="J250" s="270">
        <v>275887</v>
      </c>
    </row>
    <row r="251" spans="1:10" ht="48" x14ac:dyDescent="0.25">
      <c r="A251" s="385">
        <v>17</v>
      </c>
      <c r="B251" s="139" t="s">
        <v>218</v>
      </c>
      <c r="C251" s="385" t="s">
        <v>228</v>
      </c>
      <c r="D251" s="7" t="s">
        <v>138</v>
      </c>
      <c r="E251" s="39" t="s">
        <v>139</v>
      </c>
      <c r="F251" s="26" t="s">
        <v>195</v>
      </c>
      <c r="G251" s="26" t="s">
        <v>270</v>
      </c>
      <c r="H251" s="82">
        <v>40562</v>
      </c>
      <c r="I251" s="481">
        <v>201781.16</v>
      </c>
      <c r="J251" s="270">
        <v>201781.16</v>
      </c>
    </row>
    <row r="252" spans="1:10" ht="24" x14ac:dyDescent="0.25">
      <c r="A252" s="385">
        <v>17</v>
      </c>
      <c r="B252" s="129" t="s">
        <v>227</v>
      </c>
      <c r="C252" s="386" t="s">
        <v>218</v>
      </c>
      <c r="D252" s="7" t="s">
        <v>140</v>
      </c>
      <c r="E252" s="39" t="s">
        <v>109</v>
      </c>
      <c r="F252" s="26"/>
      <c r="G252" s="26"/>
      <c r="H252" s="79"/>
      <c r="I252" s="269">
        <v>400644</v>
      </c>
      <c r="J252" s="270">
        <v>400644</v>
      </c>
    </row>
    <row r="253" spans="1:10" ht="24" x14ac:dyDescent="0.25">
      <c r="A253" s="385">
        <v>17</v>
      </c>
      <c r="B253" s="129" t="s">
        <v>228</v>
      </c>
      <c r="C253" s="386" t="s">
        <v>218</v>
      </c>
      <c r="D253" s="7" t="s">
        <v>166</v>
      </c>
      <c r="E253" s="39" t="s">
        <v>108</v>
      </c>
      <c r="F253" s="26"/>
      <c r="G253" s="26"/>
      <c r="H253" s="79"/>
      <c r="I253" s="269">
        <v>4546540</v>
      </c>
      <c r="J253" s="272">
        <v>4546540</v>
      </c>
    </row>
    <row r="254" spans="1:10" ht="39.6" customHeight="1" x14ac:dyDescent="0.25">
      <c r="A254" s="385">
        <v>17</v>
      </c>
      <c r="B254" s="129" t="s">
        <v>218</v>
      </c>
      <c r="C254" s="386" t="s">
        <v>229</v>
      </c>
      <c r="D254" s="7" t="s">
        <v>141</v>
      </c>
      <c r="E254" s="39" t="s">
        <v>142</v>
      </c>
      <c r="F254" s="26"/>
      <c r="G254" s="189" t="s">
        <v>267</v>
      </c>
      <c r="H254" s="452" t="s">
        <v>543</v>
      </c>
      <c r="I254" s="269">
        <v>235563.68</v>
      </c>
      <c r="J254" s="91">
        <v>0</v>
      </c>
    </row>
    <row r="255" spans="1:10" ht="30.6" x14ac:dyDescent="0.25">
      <c r="A255" s="385">
        <v>17</v>
      </c>
      <c r="B255" s="129" t="s">
        <v>218</v>
      </c>
      <c r="C255" s="386" t="s">
        <v>232</v>
      </c>
      <c r="D255" s="7" t="s">
        <v>143</v>
      </c>
      <c r="E255" s="39" t="s">
        <v>144</v>
      </c>
      <c r="F255" s="26" t="s">
        <v>198</v>
      </c>
      <c r="G255" s="189" t="s">
        <v>267</v>
      </c>
      <c r="H255" s="195">
        <v>39779</v>
      </c>
      <c r="I255" s="269">
        <v>271877.76000000001</v>
      </c>
      <c r="J255" s="277">
        <v>0</v>
      </c>
    </row>
    <row r="256" spans="1:10" ht="48" x14ac:dyDescent="0.25">
      <c r="A256" s="385">
        <v>17</v>
      </c>
      <c r="B256" s="129" t="s">
        <v>218</v>
      </c>
      <c r="C256" s="386" t="s">
        <v>233</v>
      </c>
      <c r="D256" s="26" t="s">
        <v>145</v>
      </c>
      <c r="E256" s="53" t="s">
        <v>660</v>
      </c>
      <c r="F256" s="26" t="s">
        <v>659</v>
      </c>
      <c r="G256" s="26" t="s">
        <v>566</v>
      </c>
      <c r="H256" s="195">
        <v>41827</v>
      </c>
      <c r="I256" s="278">
        <v>1859239.4</v>
      </c>
      <c r="J256" s="279">
        <v>1859239.4</v>
      </c>
    </row>
    <row r="257" spans="1:10" ht="24" x14ac:dyDescent="0.25">
      <c r="A257" s="385">
        <v>17</v>
      </c>
      <c r="B257" s="129" t="s">
        <v>229</v>
      </c>
      <c r="C257" s="385" t="s">
        <v>218</v>
      </c>
      <c r="D257" s="377" t="s">
        <v>668</v>
      </c>
      <c r="E257" s="55" t="s">
        <v>159</v>
      </c>
      <c r="F257" s="261"/>
      <c r="G257" s="189" t="s">
        <v>669</v>
      </c>
      <c r="H257" s="195"/>
      <c r="I257" s="31">
        <v>900000</v>
      </c>
      <c r="J257" s="32">
        <v>900000</v>
      </c>
    </row>
    <row r="258" spans="1:10" ht="24" x14ac:dyDescent="0.25">
      <c r="A258" s="385">
        <v>17</v>
      </c>
      <c r="B258" s="129" t="s">
        <v>232</v>
      </c>
      <c r="C258" s="385" t="s">
        <v>218</v>
      </c>
      <c r="D258" s="377" t="s">
        <v>670</v>
      </c>
      <c r="E258" s="55" t="s">
        <v>671</v>
      </c>
      <c r="F258" s="261" t="s">
        <v>672</v>
      </c>
      <c r="G258" s="189" t="s">
        <v>673</v>
      </c>
      <c r="H258" s="195"/>
      <c r="I258" s="31">
        <v>32000</v>
      </c>
      <c r="J258" s="32">
        <v>0</v>
      </c>
    </row>
    <row r="259" spans="1:10" ht="24" x14ac:dyDescent="0.25">
      <c r="A259" s="385">
        <v>17</v>
      </c>
      <c r="B259" s="129" t="s">
        <v>233</v>
      </c>
      <c r="C259" s="376" t="s">
        <v>218</v>
      </c>
      <c r="D259" s="377" t="s">
        <v>680</v>
      </c>
      <c r="E259" s="55" t="s">
        <v>681</v>
      </c>
      <c r="F259" s="261" t="s">
        <v>396</v>
      </c>
      <c r="G259" s="189" t="s">
        <v>682</v>
      </c>
      <c r="H259" s="195"/>
      <c r="I259" s="31">
        <v>29900</v>
      </c>
      <c r="J259" s="32">
        <v>0</v>
      </c>
    </row>
    <row r="260" spans="1:10" ht="24" x14ac:dyDescent="0.25">
      <c r="A260" s="385">
        <v>17</v>
      </c>
      <c r="B260" s="129" t="s">
        <v>218</v>
      </c>
      <c r="C260" s="385" t="s">
        <v>230</v>
      </c>
      <c r="D260" s="377" t="s">
        <v>684</v>
      </c>
      <c r="E260" s="55" t="s">
        <v>685</v>
      </c>
      <c r="F260" s="261" t="s">
        <v>686</v>
      </c>
      <c r="G260" s="189" t="s">
        <v>700</v>
      </c>
      <c r="H260" s="195"/>
      <c r="I260" s="31">
        <v>547132</v>
      </c>
      <c r="J260" s="32">
        <v>167422.39999999999</v>
      </c>
    </row>
    <row r="261" spans="1:10" ht="30.6" x14ac:dyDescent="0.25">
      <c r="A261" s="385">
        <v>17</v>
      </c>
      <c r="B261" s="129" t="s">
        <v>218</v>
      </c>
      <c r="C261" s="385" t="s">
        <v>231</v>
      </c>
      <c r="D261" s="214" t="s">
        <v>156</v>
      </c>
      <c r="E261" s="55" t="s">
        <v>157</v>
      </c>
      <c r="F261" s="26" t="s">
        <v>199</v>
      </c>
      <c r="G261" s="189" t="s">
        <v>267</v>
      </c>
      <c r="H261" s="195">
        <v>39806</v>
      </c>
      <c r="I261" s="274">
        <v>173659.2</v>
      </c>
      <c r="J261" s="277">
        <v>9532.2800000000007</v>
      </c>
    </row>
    <row r="262" spans="1:10" x14ac:dyDescent="0.25">
      <c r="A262" s="385">
        <v>17</v>
      </c>
      <c r="B262" s="129" t="s">
        <v>230</v>
      </c>
      <c r="C262" s="386" t="s">
        <v>218</v>
      </c>
      <c r="D262" s="17" t="s">
        <v>174</v>
      </c>
      <c r="E262" s="55" t="s">
        <v>134</v>
      </c>
      <c r="F262" s="26" t="s">
        <v>396</v>
      </c>
      <c r="G262" s="26"/>
      <c r="H262" s="149"/>
      <c r="I262" s="274">
        <v>13853</v>
      </c>
      <c r="J262" s="277">
        <v>0</v>
      </c>
    </row>
    <row r="263" spans="1:10" x14ac:dyDescent="0.25">
      <c r="A263" s="385">
        <v>17</v>
      </c>
      <c r="B263" s="129" t="s">
        <v>231</v>
      </c>
      <c r="C263" s="386" t="s">
        <v>218</v>
      </c>
      <c r="D263" s="17" t="s">
        <v>175</v>
      </c>
      <c r="E263" s="55" t="s">
        <v>134</v>
      </c>
      <c r="F263" s="26" t="s">
        <v>396</v>
      </c>
      <c r="G263" s="26"/>
      <c r="H263" s="149"/>
      <c r="I263" s="274">
        <v>11462</v>
      </c>
      <c r="J263" s="277">
        <v>0</v>
      </c>
    </row>
    <row r="264" spans="1:10" x14ac:dyDescent="0.25">
      <c r="A264" s="385">
        <v>17</v>
      </c>
      <c r="B264" s="129" t="s">
        <v>234</v>
      </c>
      <c r="C264" s="386" t="s">
        <v>218</v>
      </c>
      <c r="D264" s="17" t="s">
        <v>176</v>
      </c>
      <c r="E264" s="55" t="s">
        <v>134</v>
      </c>
      <c r="F264" s="26" t="s">
        <v>396</v>
      </c>
      <c r="G264" s="26"/>
      <c r="H264" s="149"/>
      <c r="I264" s="275">
        <v>4685</v>
      </c>
      <c r="J264" s="276">
        <v>0</v>
      </c>
    </row>
    <row r="265" spans="1:10" x14ac:dyDescent="0.25">
      <c r="A265" s="385">
        <v>17</v>
      </c>
      <c r="B265" s="129" t="s">
        <v>235</v>
      </c>
      <c r="C265" s="386" t="s">
        <v>218</v>
      </c>
      <c r="D265" s="17" t="s">
        <v>133</v>
      </c>
      <c r="E265" s="55" t="s">
        <v>134</v>
      </c>
      <c r="F265" s="26" t="s">
        <v>396</v>
      </c>
      <c r="G265" s="26"/>
      <c r="H265" s="149"/>
      <c r="I265" s="278">
        <v>22510</v>
      </c>
      <c r="J265" s="278">
        <v>0</v>
      </c>
    </row>
    <row r="266" spans="1:10" x14ac:dyDescent="0.25">
      <c r="A266" s="385">
        <v>17</v>
      </c>
      <c r="B266" s="129" t="s">
        <v>236</v>
      </c>
      <c r="C266" s="386" t="s">
        <v>218</v>
      </c>
      <c r="D266" s="17" t="s">
        <v>386</v>
      </c>
      <c r="E266" s="55" t="s">
        <v>134</v>
      </c>
      <c r="F266" s="26" t="s">
        <v>396</v>
      </c>
      <c r="G266" s="26"/>
      <c r="H266" s="149"/>
      <c r="I266" s="278">
        <v>3740</v>
      </c>
      <c r="J266" s="278">
        <v>0</v>
      </c>
    </row>
    <row r="267" spans="1:10" x14ac:dyDescent="0.25">
      <c r="A267" s="385">
        <v>17</v>
      </c>
      <c r="B267" s="129" t="s">
        <v>237</v>
      </c>
      <c r="C267" s="386" t="s">
        <v>218</v>
      </c>
      <c r="D267" s="7" t="s">
        <v>387</v>
      </c>
      <c r="E267" s="55" t="s">
        <v>134</v>
      </c>
      <c r="F267" s="26" t="s">
        <v>396</v>
      </c>
      <c r="G267" s="26"/>
      <c r="H267" s="149"/>
      <c r="I267" s="280">
        <v>3750</v>
      </c>
      <c r="J267" s="280">
        <v>0</v>
      </c>
    </row>
    <row r="268" spans="1:10" ht="24" x14ac:dyDescent="0.25">
      <c r="A268" s="385">
        <v>17</v>
      </c>
      <c r="B268" s="129" t="s">
        <v>238</v>
      </c>
      <c r="C268" s="386" t="s">
        <v>218</v>
      </c>
      <c r="D268" s="7" t="s">
        <v>131</v>
      </c>
      <c r="E268" s="39" t="s">
        <v>132</v>
      </c>
      <c r="F268" s="26"/>
      <c r="G268" s="26"/>
      <c r="H268" s="150"/>
      <c r="I268" s="269">
        <v>1543</v>
      </c>
      <c r="J268" s="270">
        <v>0</v>
      </c>
    </row>
    <row r="269" spans="1:10" x14ac:dyDescent="0.25">
      <c r="A269" s="385">
        <v>17</v>
      </c>
      <c r="B269" s="129" t="s">
        <v>239</v>
      </c>
      <c r="C269" s="385" t="s">
        <v>218</v>
      </c>
      <c r="D269" s="7" t="s">
        <v>133</v>
      </c>
      <c r="E269" s="39" t="s">
        <v>134</v>
      </c>
      <c r="F269" s="26" t="s">
        <v>396</v>
      </c>
      <c r="G269" s="26"/>
      <c r="H269" s="150"/>
      <c r="I269" s="269">
        <v>17500</v>
      </c>
      <c r="J269" s="270">
        <v>0</v>
      </c>
    </row>
    <row r="270" spans="1:10" x14ac:dyDescent="0.25">
      <c r="A270" s="385">
        <v>17</v>
      </c>
      <c r="B270" s="129" t="s">
        <v>240</v>
      </c>
      <c r="C270" s="385" t="s">
        <v>218</v>
      </c>
      <c r="D270" s="15" t="s">
        <v>133</v>
      </c>
      <c r="E270" s="30" t="s">
        <v>134</v>
      </c>
      <c r="F270" s="26" t="s">
        <v>396</v>
      </c>
      <c r="G270" s="26"/>
      <c r="H270" s="150"/>
      <c r="I270" s="271">
        <v>17500</v>
      </c>
      <c r="J270" s="272">
        <v>0</v>
      </c>
    </row>
    <row r="271" spans="1:10" x14ac:dyDescent="0.25">
      <c r="A271" s="385">
        <v>17</v>
      </c>
      <c r="B271" s="129" t="s">
        <v>241</v>
      </c>
      <c r="C271" s="385" t="s">
        <v>218</v>
      </c>
      <c r="D271" s="26" t="s">
        <v>148</v>
      </c>
      <c r="E271" s="53" t="s">
        <v>149</v>
      </c>
      <c r="F271" s="26"/>
      <c r="G271" s="26"/>
      <c r="H271" s="150"/>
      <c r="I271" s="278">
        <v>48971.519999999997</v>
      </c>
      <c r="J271" s="279">
        <v>0</v>
      </c>
    </row>
    <row r="272" spans="1:10" x14ac:dyDescent="0.25">
      <c r="A272" s="385">
        <v>17</v>
      </c>
      <c r="B272" s="129" t="s">
        <v>242</v>
      </c>
      <c r="C272" s="386" t="s">
        <v>218</v>
      </c>
      <c r="D272" s="41" t="s">
        <v>177</v>
      </c>
      <c r="E272" s="119" t="s">
        <v>178</v>
      </c>
      <c r="F272" s="41" t="s">
        <v>499</v>
      </c>
      <c r="G272" s="41"/>
      <c r="H272" s="149"/>
      <c r="I272" s="281">
        <v>9321</v>
      </c>
      <c r="J272" s="282">
        <v>9321</v>
      </c>
    </row>
    <row r="273" spans="1:10" ht="24" x14ac:dyDescent="0.25">
      <c r="A273" s="385">
        <v>17</v>
      </c>
      <c r="B273" s="129" t="s">
        <v>243</v>
      </c>
      <c r="C273" s="386" t="s">
        <v>218</v>
      </c>
      <c r="D273" s="288" t="s">
        <v>547</v>
      </c>
      <c r="E273" s="134" t="s">
        <v>549</v>
      </c>
      <c r="F273" s="119" t="s">
        <v>548</v>
      </c>
      <c r="G273" s="41"/>
      <c r="H273" s="149"/>
      <c r="I273" s="281">
        <v>6487025.9500000002</v>
      </c>
      <c r="J273" s="282">
        <v>6487025.9500000002</v>
      </c>
    </row>
    <row r="274" spans="1:10" x14ac:dyDescent="0.25">
      <c r="A274" s="385">
        <v>17</v>
      </c>
      <c r="B274" s="129" t="s">
        <v>244</v>
      </c>
      <c r="C274" s="386" t="s">
        <v>218</v>
      </c>
      <c r="D274" s="288" t="s">
        <v>687</v>
      </c>
      <c r="E274" s="134" t="s">
        <v>688</v>
      </c>
      <c r="F274" s="288" t="s">
        <v>396</v>
      </c>
      <c r="G274" s="451" t="s">
        <v>690</v>
      </c>
      <c r="H274" s="149"/>
      <c r="I274" s="281">
        <v>8032</v>
      </c>
      <c r="J274" s="282">
        <v>0</v>
      </c>
    </row>
    <row r="275" spans="1:10" x14ac:dyDescent="0.25">
      <c r="A275" s="385">
        <v>17</v>
      </c>
      <c r="B275" s="129" t="s">
        <v>245</v>
      </c>
      <c r="C275" s="386" t="s">
        <v>218</v>
      </c>
      <c r="D275" s="288" t="s">
        <v>689</v>
      </c>
      <c r="E275" s="134" t="s">
        <v>688</v>
      </c>
      <c r="F275" s="288" t="s">
        <v>396</v>
      </c>
      <c r="G275" s="451" t="s">
        <v>690</v>
      </c>
      <c r="H275" s="149"/>
      <c r="I275" s="281">
        <v>11968</v>
      </c>
      <c r="J275" s="282">
        <v>0</v>
      </c>
    </row>
    <row r="276" spans="1:10" x14ac:dyDescent="0.25">
      <c r="A276" s="385">
        <v>17</v>
      </c>
      <c r="B276" s="129" t="s">
        <v>246</v>
      </c>
      <c r="C276" s="386" t="s">
        <v>218</v>
      </c>
      <c r="D276" s="288" t="s">
        <v>693</v>
      </c>
      <c r="E276" s="134" t="s">
        <v>688</v>
      </c>
      <c r="F276" s="288" t="s">
        <v>396</v>
      </c>
      <c r="G276" s="451" t="s">
        <v>694</v>
      </c>
      <c r="H276" s="149"/>
      <c r="I276" s="281">
        <v>5050</v>
      </c>
      <c r="J276" s="282">
        <v>5050</v>
      </c>
    </row>
    <row r="277" spans="1:10" x14ac:dyDescent="0.25">
      <c r="A277" s="385">
        <v>17</v>
      </c>
      <c r="B277" s="129" t="s">
        <v>247</v>
      </c>
      <c r="C277" s="386" t="s">
        <v>218</v>
      </c>
      <c r="D277" s="288" t="s">
        <v>693</v>
      </c>
      <c r="E277" s="134" t="s">
        <v>688</v>
      </c>
      <c r="F277" s="288" t="s">
        <v>396</v>
      </c>
      <c r="G277" s="451" t="s">
        <v>694</v>
      </c>
      <c r="H277" s="149"/>
      <c r="I277" s="281">
        <v>5050</v>
      </c>
      <c r="J277" s="282">
        <v>5050</v>
      </c>
    </row>
    <row r="278" spans="1:10" x14ac:dyDescent="0.25">
      <c r="A278" s="385">
        <v>17</v>
      </c>
      <c r="B278" s="129" t="s">
        <v>248</v>
      </c>
      <c r="C278" s="386" t="s">
        <v>218</v>
      </c>
      <c r="D278" s="288" t="s">
        <v>693</v>
      </c>
      <c r="E278" s="134" t="s">
        <v>688</v>
      </c>
      <c r="F278" s="288" t="s">
        <v>396</v>
      </c>
      <c r="G278" s="451" t="s">
        <v>694</v>
      </c>
      <c r="H278" s="149"/>
      <c r="I278" s="281">
        <v>5050</v>
      </c>
      <c r="J278" s="282">
        <v>5050</v>
      </c>
    </row>
    <row r="279" spans="1:10" ht="20.399999999999999" x14ac:dyDescent="0.25">
      <c r="A279" s="385">
        <v>17</v>
      </c>
      <c r="B279" s="129" t="s">
        <v>218</v>
      </c>
      <c r="C279" s="385" t="s">
        <v>234</v>
      </c>
      <c r="D279" s="332" t="s">
        <v>657</v>
      </c>
      <c r="E279" s="240"/>
      <c r="F279" s="122" t="s">
        <v>658</v>
      </c>
      <c r="G279" s="124" t="s">
        <v>375</v>
      </c>
      <c r="H279" s="195">
        <v>41821</v>
      </c>
      <c r="I279" s="281">
        <v>0</v>
      </c>
      <c r="J279" s="282">
        <v>0</v>
      </c>
    </row>
    <row r="280" spans="1:10" ht="20.399999999999999" x14ac:dyDescent="0.25">
      <c r="A280" s="385">
        <v>17</v>
      </c>
      <c r="B280" s="139" t="s">
        <v>218</v>
      </c>
      <c r="C280" s="385" t="s">
        <v>235</v>
      </c>
      <c r="D280" s="53" t="s">
        <v>468</v>
      </c>
      <c r="E280" s="241"/>
      <c r="F280" s="26" t="s">
        <v>479</v>
      </c>
      <c r="G280" s="189" t="s">
        <v>375</v>
      </c>
      <c r="H280" s="82">
        <v>41488</v>
      </c>
      <c r="I280" s="278">
        <v>0</v>
      </c>
      <c r="J280" s="278">
        <v>0</v>
      </c>
    </row>
    <row r="281" spans="1:10" ht="20.399999999999999" x14ac:dyDescent="0.25">
      <c r="A281" s="385">
        <v>17</v>
      </c>
      <c r="B281" s="129" t="s">
        <v>218</v>
      </c>
      <c r="C281" s="385" t="s">
        <v>236</v>
      </c>
      <c r="D281" s="268" t="s">
        <v>481</v>
      </c>
      <c r="E281" s="123"/>
      <c r="F281" s="122" t="s">
        <v>482</v>
      </c>
      <c r="G281" s="124" t="s">
        <v>375</v>
      </c>
      <c r="H281" s="195">
        <v>41562</v>
      </c>
      <c r="I281" s="281">
        <v>0</v>
      </c>
      <c r="J281" s="282">
        <v>0</v>
      </c>
    </row>
    <row r="282" spans="1:10" ht="20.399999999999999" x14ac:dyDescent="0.25">
      <c r="A282" s="385">
        <v>17</v>
      </c>
      <c r="B282" s="129" t="s">
        <v>218</v>
      </c>
      <c r="C282" s="385" t="s">
        <v>237</v>
      </c>
      <c r="D282" s="53" t="s">
        <v>589</v>
      </c>
      <c r="E282" s="123"/>
      <c r="F282" s="122" t="s">
        <v>590</v>
      </c>
      <c r="G282" s="124" t="s">
        <v>375</v>
      </c>
      <c r="H282" s="195">
        <v>41765</v>
      </c>
      <c r="I282" s="281">
        <v>0</v>
      </c>
      <c r="J282" s="282">
        <v>0</v>
      </c>
    </row>
    <row r="283" spans="1:10" ht="20.399999999999999" x14ac:dyDescent="0.25">
      <c r="A283" s="385">
        <v>17</v>
      </c>
      <c r="B283" s="129" t="s">
        <v>218</v>
      </c>
      <c r="C283" s="385" t="s">
        <v>238</v>
      </c>
      <c r="D283" s="53" t="s">
        <v>464</v>
      </c>
      <c r="E283" s="123"/>
      <c r="F283" s="122" t="s">
        <v>476</v>
      </c>
      <c r="G283" s="124" t="s">
        <v>375</v>
      </c>
      <c r="H283" s="195">
        <v>41488</v>
      </c>
      <c r="I283" s="281">
        <v>0</v>
      </c>
      <c r="J283" s="282">
        <v>0</v>
      </c>
    </row>
    <row r="284" spans="1:10" ht="20.399999999999999" x14ac:dyDescent="0.25">
      <c r="A284" s="385">
        <v>17</v>
      </c>
      <c r="B284" s="129" t="s">
        <v>218</v>
      </c>
      <c r="C284" s="385" t="s">
        <v>239</v>
      </c>
      <c r="D284" s="53" t="s">
        <v>611</v>
      </c>
      <c r="E284" s="123"/>
      <c r="F284" s="122" t="s">
        <v>612</v>
      </c>
      <c r="G284" s="124" t="s">
        <v>375</v>
      </c>
      <c r="H284" s="195">
        <v>41765</v>
      </c>
      <c r="I284" s="281">
        <v>0</v>
      </c>
      <c r="J284" s="282">
        <v>0</v>
      </c>
    </row>
    <row r="285" spans="1:10" ht="20.399999999999999" x14ac:dyDescent="0.25">
      <c r="A285" s="385">
        <v>17</v>
      </c>
      <c r="B285" s="129" t="s">
        <v>218</v>
      </c>
      <c r="C285" s="385" t="s">
        <v>240</v>
      </c>
      <c r="D285" s="53" t="s">
        <v>609</v>
      </c>
      <c r="E285" s="123"/>
      <c r="F285" s="122" t="s">
        <v>610</v>
      </c>
      <c r="G285" s="124" t="s">
        <v>375</v>
      </c>
      <c r="H285" s="195">
        <v>41765</v>
      </c>
      <c r="I285" s="281">
        <v>0</v>
      </c>
      <c r="J285" s="282">
        <v>0</v>
      </c>
    </row>
    <row r="286" spans="1:10" ht="20.399999999999999" x14ac:dyDescent="0.25">
      <c r="A286" s="385">
        <v>17</v>
      </c>
      <c r="B286" s="129" t="s">
        <v>218</v>
      </c>
      <c r="C286" s="385" t="s">
        <v>241</v>
      </c>
      <c r="D286" s="119" t="s">
        <v>648</v>
      </c>
      <c r="E286" s="123"/>
      <c r="F286" s="122" t="s">
        <v>643</v>
      </c>
      <c r="G286" s="124" t="s">
        <v>375</v>
      </c>
      <c r="H286" s="195">
        <v>41779</v>
      </c>
      <c r="I286" s="281">
        <v>0</v>
      </c>
      <c r="J286" s="282">
        <v>0</v>
      </c>
    </row>
    <row r="287" spans="1:10" ht="20.399999999999999" x14ac:dyDescent="0.25">
      <c r="A287" s="385">
        <v>17</v>
      </c>
      <c r="B287" s="129" t="s">
        <v>218</v>
      </c>
      <c r="C287" s="385" t="s">
        <v>242</v>
      </c>
      <c r="D287" s="53" t="s">
        <v>505</v>
      </c>
      <c r="E287" s="123"/>
      <c r="F287" s="122" t="s">
        <v>506</v>
      </c>
      <c r="G287" s="124" t="s">
        <v>375</v>
      </c>
      <c r="H287" s="195">
        <v>41620</v>
      </c>
      <c r="I287" s="281">
        <v>0</v>
      </c>
      <c r="J287" s="282">
        <v>0</v>
      </c>
    </row>
    <row r="288" spans="1:10" ht="20.399999999999999" x14ac:dyDescent="0.25">
      <c r="A288" s="385">
        <v>17</v>
      </c>
      <c r="B288" s="129" t="s">
        <v>218</v>
      </c>
      <c r="C288" s="385" t="s">
        <v>243</v>
      </c>
      <c r="D288" s="53" t="s">
        <v>537</v>
      </c>
      <c r="E288" s="123"/>
      <c r="F288" s="122" t="s">
        <v>538</v>
      </c>
      <c r="G288" s="124" t="s">
        <v>375</v>
      </c>
      <c r="H288" s="195">
        <v>41620</v>
      </c>
      <c r="I288" s="281">
        <v>0</v>
      </c>
      <c r="J288" s="282">
        <v>0</v>
      </c>
    </row>
    <row r="289" spans="1:11" ht="20.399999999999999" x14ac:dyDescent="0.25">
      <c r="A289" s="385">
        <v>17</v>
      </c>
      <c r="B289" s="139" t="s">
        <v>218</v>
      </c>
      <c r="C289" s="385" t="s">
        <v>244</v>
      </c>
      <c r="D289" s="53" t="s">
        <v>603</v>
      </c>
      <c r="E289" s="123"/>
      <c r="F289" s="122" t="s">
        <v>604</v>
      </c>
      <c r="G289" s="124" t="s">
        <v>375</v>
      </c>
      <c r="H289" s="195">
        <v>41765</v>
      </c>
      <c r="I289" s="281">
        <v>0</v>
      </c>
      <c r="J289" s="282">
        <v>0</v>
      </c>
    </row>
    <row r="290" spans="1:11" ht="20.399999999999999" x14ac:dyDescent="0.25">
      <c r="A290" s="385">
        <v>17</v>
      </c>
      <c r="B290" s="129" t="s">
        <v>218</v>
      </c>
      <c r="C290" s="385" t="s">
        <v>245</v>
      </c>
      <c r="D290" s="53" t="s">
        <v>463</v>
      </c>
      <c r="E290" s="123"/>
      <c r="F290" s="122" t="s">
        <v>474</v>
      </c>
      <c r="G290" s="124" t="s">
        <v>375</v>
      </c>
      <c r="H290" s="195">
        <v>41488</v>
      </c>
      <c r="I290" s="281">
        <v>0</v>
      </c>
      <c r="J290" s="282">
        <v>0</v>
      </c>
    </row>
    <row r="291" spans="1:11" ht="20.399999999999999" x14ac:dyDescent="0.25">
      <c r="A291" s="385">
        <v>17</v>
      </c>
      <c r="B291" s="129" t="s">
        <v>218</v>
      </c>
      <c r="C291" s="385" t="s">
        <v>246</v>
      </c>
      <c r="D291" s="215" t="s">
        <v>467</v>
      </c>
      <c r="E291" s="123"/>
      <c r="F291" s="122" t="s">
        <v>475</v>
      </c>
      <c r="G291" s="124" t="s">
        <v>375</v>
      </c>
      <c r="H291" s="195">
        <v>41488</v>
      </c>
      <c r="I291" s="281">
        <v>0</v>
      </c>
      <c r="J291" s="282">
        <v>0</v>
      </c>
    </row>
    <row r="292" spans="1:11" ht="20.399999999999999" x14ac:dyDescent="0.25">
      <c r="A292" s="385">
        <v>17</v>
      </c>
      <c r="B292" s="129" t="s">
        <v>218</v>
      </c>
      <c r="C292" s="385" t="s">
        <v>247</v>
      </c>
      <c r="D292" s="53" t="s">
        <v>526</v>
      </c>
      <c r="E292" s="123"/>
      <c r="F292" s="122" t="s">
        <v>512</v>
      </c>
      <c r="G292" s="124" t="s">
        <v>375</v>
      </c>
      <c r="H292" s="195">
        <v>41620</v>
      </c>
      <c r="I292" s="281">
        <v>0</v>
      </c>
      <c r="J292" s="282">
        <v>0</v>
      </c>
    </row>
    <row r="293" spans="1:11" ht="20.399999999999999" x14ac:dyDescent="0.25">
      <c r="A293" s="385">
        <v>17</v>
      </c>
      <c r="B293" s="129" t="s">
        <v>218</v>
      </c>
      <c r="C293" s="385" t="s">
        <v>248</v>
      </c>
      <c r="D293" s="53" t="s">
        <v>516</v>
      </c>
      <c r="E293" s="123"/>
      <c r="F293" s="122" t="s">
        <v>517</v>
      </c>
      <c r="G293" s="124" t="s">
        <v>375</v>
      </c>
      <c r="H293" s="195">
        <v>41620</v>
      </c>
      <c r="I293" s="281">
        <v>0</v>
      </c>
      <c r="J293" s="282">
        <v>0</v>
      </c>
    </row>
    <row r="294" spans="1:11" ht="20.399999999999999" x14ac:dyDescent="0.25">
      <c r="A294" s="385">
        <v>17</v>
      </c>
      <c r="B294" s="129" t="s">
        <v>218</v>
      </c>
      <c r="C294" s="385" t="s">
        <v>249</v>
      </c>
      <c r="D294" s="53" t="s">
        <v>511</v>
      </c>
      <c r="E294" s="123"/>
      <c r="F294" s="122" t="s">
        <v>513</v>
      </c>
      <c r="G294" s="124" t="s">
        <v>375</v>
      </c>
      <c r="H294" s="195">
        <v>41620</v>
      </c>
      <c r="I294" s="281">
        <v>0</v>
      </c>
      <c r="J294" s="282">
        <v>0</v>
      </c>
    </row>
    <row r="295" spans="1:11" ht="20.399999999999999" x14ac:dyDescent="0.25">
      <c r="A295" s="385">
        <v>17</v>
      </c>
      <c r="B295" s="129" t="s">
        <v>218</v>
      </c>
      <c r="C295" s="385" t="s">
        <v>250</v>
      </c>
      <c r="D295" s="53" t="s">
        <v>507</v>
      </c>
      <c r="E295" s="123"/>
      <c r="F295" s="122" t="s">
        <v>508</v>
      </c>
      <c r="G295" s="124" t="s">
        <v>375</v>
      </c>
      <c r="H295" s="195">
        <v>41620</v>
      </c>
      <c r="I295" s="278">
        <v>24719</v>
      </c>
      <c r="J295" s="282">
        <v>0</v>
      </c>
    </row>
    <row r="296" spans="1:11" ht="20.399999999999999" x14ac:dyDescent="0.25">
      <c r="A296" s="385">
        <v>17</v>
      </c>
      <c r="B296" s="129" t="s">
        <v>218</v>
      </c>
      <c r="C296" s="385" t="s">
        <v>251</v>
      </c>
      <c r="D296" s="53" t="s">
        <v>470</v>
      </c>
      <c r="E296" s="123"/>
      <c r="F296" s="26" t="s">
        <v>473</v>
      </c>
      <c r="G296" s="124" t="s">
        <v>375</v>
      </c>
      <c r="H296" s="195">
        <v>41488</v>
      </c>
      <c r="I296" s="281">
        <v>8666578</v>
      </c>
      <c r="J296" s="282">
        <v>8666578</v>
      </c>
    </row>
    <row r="297" spans="1:11" ht="20.399999999999999" x14ac:dyDescent="0.25">
      <c r="A297" s="385">
        <v>17</v>
      </c>
      <c r="B297" s="394" t="s">
        <v>218</v>
      </c>
      <c r="C297" s="385" t="s">
        <v>252</v>
      </c>
      <c r="D297" s="396" t="s">
        <v>374</v>
      </c>
      <c r="E297" s="263"/>
      <c r="F297" s="397"/>
      <c r="G297" s="398" t="s">
        <v>375</v>
      </c>
      <c r="H297" s="399"/>
      <c r="I297" s="400">
        <v>3510492</v>
      </c>
      <c r="J297" s="401">
        <v>0</v>
      </c>
      <c r="K297" t="s">
        <v>711</v>
      </c>
    </row>
    <row r="298" spans="1:11" ht="20.399999999999999" x14ac:dyDescent="0.25">
      <c r="A298" s="385">
        <v>17</v>
      </c>
      <c r="B298" s="129" t="s">
        <v>218</v>
      </c>
      <c r="C298" s="385" t="s">
        <v>253</v>
      </c>
      <c r="D298" s="53" t="s">
        <v>636</v>
      </c>
      <c r="E298" s="123"/>
      <c r="F298" s="122" t="s">
        <v>637</v>
      </c>
      <c r="G298" s="124" t="s">
        <v>375</v>
      </c>
      <c r="H298" s="195">
        <v>41765</v>
      </c>
      <c r="I298" s="281">
        <v>0</v>
      </c>
      <c r="J298" s="282">
        <v>0</v>
      </c>
    </row>
    <row r="299" spans="1:11" ht="20.399999999999999" x14ac:dyDescent="0.25">
      <c r="A299" s="385">
        <v>17</v>
      </c>
      <c r="B299" s="129" t="s">
        <v>218</v>
      </c>
      <c r="C299" s="385" t="s">
        <v>254</v>
      </c>
      <c r="D299" s="215" t="s">
        <v>503</v>
      </c>
      <c r="E299" s="123"/>
      <c r="F299" s="122" t="s">
        <v>504</v>
      </c>
      <c r="G299" s="124" t="s">
        <v>375</v>
      </c>
      <c r="H299" s="195">
        <v>41620</v>
      </c>
      <c r="I299" s="281">
        <v>0</v>
      </c>
      <c r="J299" s="282">
        <v>0</v>
      </c>
    </row>
    <row r="300" spans="1:11" ht="20.399999999999999" x14ac:dyDescent="0.25">
      <c r="A300" s="385">
        <v>17</v>
      </c>
      <c r="B300" s="129" t="s">
        <v>218</v>
      </c>
      <c r="C300" s="385" t="s">
        <v>255</v>
      </c>
      <c r="D300" s="53" t="s">
        <v>466</v>
      </c>
      <c r="E300" s="123"/>
      <c r="F300" s="122" t="s">
        <v>478</v>
      </c>
      <c r="G300" s="124" t="s">
        <v>375</v>
      </c>
      <c r="H300" s="195">
        <v>41488</v>
      </c>
      <c r="I300" s="281">
        <v>0</v>
      </c>
      <c r="J300" s="282">
        <v>0</v>
      </c>
    </row>
    <row r="301" spans="1:11" ht="20.399999999999999" x14ac:dyDescent="0.25">
      <c r="A301" s="385">
        <v>17</v>
      </c>
      <c r="B301" s="129" t="s">
        <v>218</v>
      </c>
      <c r="C301" s="385" t="s">
        <v>256</v>
      </c>
      <c r="D301" s="53" t="s">
        <v>527</v>
      </c>
      <c r="E301" s="123"/>
      <c r="F301" s="122" t="s">
        <v>528</v>
      </c>
      <c r="G301" s="124" t="s">
        <v>375</v>
      </c>
      <c r="H301" s="195">
        <v>41620</v>
      </c>
      <c r="I301" s="281">
        <v>0</v>
      </c>
      <c r="J301" s="282">
        <v>0</v>
      </c>
    </row>
    <row r="302" spans="1:11" ht="20.399999999999999" x14ac:dyDescent="0.25">
      <c r="A302" s="385">
        <v>17</v>
      </c>
      <c r="B302" s="139" t="s">
        <v>218</v>
      </c>
      <c r="C302" s="385" t="s">
        <v>257</v>
      </c>
      <c r="D302" s="53" t="s">
        <v>531</v>
      </c>
      <c r="E302" s="123"/>
      <c r="F302" s="122" t="s">
        <v>532</v>
      </c>
      <c r="G302" s="124" t="s">
        <v>375</v>
      </c>
      <c r="H302" s="195">
        <v>41620</v>
      </c>
      <c r="I302" s="281">
        <v>0</v>
      </c>
      <c r="J302" s="282">
        <v>0</v>
      </c>
    </row>
    <row r="303" spans="1:11" ht="20.399999999999999" x14ac:dyDescent="0.25">
      <c r="A303" s="385">
        <v>17</v>
      </c>
      <c r="B303" s="129" t="s">
        <v>218</v>
      </c>
      <c r="C303" s="385" t="s">
        <v>258</v>
      </c>
      <c r="D303" s="53" t="s">
        <v>605</v>
      </c>
      <c r="E303" s="123"/>
      <c r="F303" s="122" t="s">
        <v>606</v>
      </c>
      <c r="G303" s="124" t="s">
        <v>375</v>
      </c>
      <c r="H303" s="195">
        <v>41765</v>
      </c>
      <c r="I303" s="281">
        <v>0</v>
      </c>
      <c r="J303" s="282">
        <v>0</v>
      </c>
    </row>
    <row r="304" spans="1:11" ht="20.399999999999999" x14ac:dyDescent="0.25">
      <c r="A304" s="385">
        <v>17</v>
      </c>
      <c r="B304" s="129" t="s">
        <v>218</v>
      </c>
      <c r="C304" s="385" t="s">
        <v>259</v>
      </c>
      <c r="D304" s="53" t="s">
        <v>535</v>
      </c>
      <c r="E304" s="123"/>
      <c r="F304" s="122" t="s">
        <v>536</v>
      </c>
      <c r="G304" s="124" t="s">
        <v>375</v>
      </c>
      <c r="H304" s="195">
        <v>41620</v>
      </c>
      <c r="I304" s="281">
        <v>0</v>
      </c>
      <c r="J304" s="282">
        <v>0</v>
      </c>
    </row>
    <row r="305" spans="1:11" ht="20.399999999999999" x14ac:dyDescent="0.25">
      <c r="A305" s="385">
        <v>17</v>
      </c>
      <c r="B305" s="129" t="s">
        <v>218</v>
      </c>
      <c r="C305" s="385" t="s">
        <v>260</v>
      </c>
      <c r="D305" s="53" t="s">
        <v>524</v>
      </c>
      <c r="E305" s="123"/>
      <c r="F305" s="122" t="s">
        <v>525</v>
      </c>
      <c r="G305" s="124" t="s">
        <v>375</v>
      </c>
      <c r="H305" s="195">
        <v>41620</v>
      </c>
      <c r="I305" s="281">
        <v>0</v>
      </c>
      <c r="J305" s="282">
        <v>0</v>
      </c>
    </row>
    <row r="306" spans="1:11" ht="20.399999999999999" x14ac:dyDescent="0.25">
      <c r="A306" s="385">
        <v>17</v>
      </c>
      <c r="B306" s="129" t="s">
        <v>218</v>
      </c>
      <c r="C306" s="385" t="s">
        <v>261</v>
      </c>
      <c r="D306" s="53" t="s">
        <v>522</v>
      </c>
      <c r="E306" s="123"/>
      <c r="F306" s="122" t="s">
        <v>523</v>
      </c>
      <c r="G306" s="124" t="s">
        <v>375</v>
      </c>
      <c r="H306" s="195">
        <v>41620</v>
      </c>
      <c r="I306" s="281">
        <v>0</v>
      </c>
      <c r="J306" s="282">
        <v>0</v>
      </c>
    </row>
    <row r="307" spans="1:11" ht="20.399999999999999" x14ac:dyDescent="0.25">
      <c r="A307" s="385">
        <v>17</v>
      </c>
      <c r="B307" s="129" t="s">
        <v>218</v>
      </c>
      <c r="C307" s="385" t="s">
        <v>262</v>
      </c>
      <c r="D307" s="53" t="s">
        <v>465</v>
      </c>
      <c r="E307" s="123"/>
      <c r="F307" s="122" t="s">
        <v>477</v>
      </c>
      <c r="G307" s="124" t="s">
        <v>375</v>
      </c>
      <c r="H307" s="195">
        <v>41488</v>
      </c>
      <c r="I307" s="281">
        <v>0</v>
      </c>
      <c r="J307" s="282">
        <v>0</v>
      </c>
      <c r="K307" s="434"/>
    </row>
    <row r="308" spans="1:11" ht="20.399999999999999" x14ac:dyDescent="0.25">
      <c r="A308" s="385">
        <v>17</v>
      </c>
      <c r="B308" s="139" t="s">
        <v>218</v>
      </c>
      <c r="C308" s="385" t="s">
        <v>263</v>
      </c>
      <c r="D308" s="53" t="s">
        <v>469</v>
      </c>
      <c r="E308" s="123"/>
      <c r="F308" s="26" t="s">
        <v>472</v>
      </c>
      <c r="G308" s="189" t="s">
        <v>375</v>
      </c>
      <c r="H308" s="82">
        <v>41488</v>
      </c>
      <c r="I308" s="278">
        <v>0</v>
      </c>
      <c r="J308" s="278">
        <v>0</v>
      </c>
    </row>
    <row r="309" spans="1:11" ht="20.399999999999999" x14ac:dyDescent="0.25">
      <c r="A309" s="385">
        <v>17</v>
      </c>
      <c r="B309" s="129" t="s">
        <v>218</v>
      </c>
      <c r="C309" s="385" t="s">
        <v>264</v>
      </c>
      <c r="D309" s="53" t="s">
        <v>601</v>
      </c>
      <c r="E309" s="123"/>
      <c r="F309" s="122" t="s">
        <v>602</v>
      </c>
      <c r="G309" s="124" t="s">
        <v>375</v>
      </c>
      <c r="H309" s="195">
        <v>41765</v>
      </c>
      <c r="I309" s="281">
        <v>0</v>
      </c>
      <c r="J309" s="282">
        <v>0</v>
      </c>
    </row>
    <row r="310" spans="1:11" ht="24" x14ac:dyDescent="0.25">
      <c r="A310" s="385">
        <v>17</v>
      </c>
      <c r="B310" s="129" t="s">
        <v>218</v>
      </c>
      <c r="C310" s="385" t="s">
        <v>265</v>
      </c>
      <c r="D310" s="119" t="s">
        <v>655</v>
      </c>
      <c r="E310" s="123"/>
      <c r="F310" s="122" t="s">
        <v>656</v>
      </c>
      <c r="G310" s="124" t="s">
        <v>375</v>
      </c>
      <c r="H310" s="195">
        <v>41815</v>
      </c>
      <c r="I310" s="281">
        <v>0</v>
      </c>
      <c r="J310" s="282">
        <v>0</v>
      </c>
    </row>
    <row r="311" spans="1:11" ht="20.399999999999999" x14ac:dyDescent="0.25">
      <c r="A311" s="385">
        <v>17</v>
      </c>
      <c r="B311" s="129" t="s">
        <v>218</v>
      </c>
      <c r="C311" s="385" t="s">
        <v>266</v>
      </c>
      <c r="D311" s="53" t="s">
        <v>509</v>
      </c>
      <c r="E311" s="123"/>
      <c r="F311" s="122" t="s">
        <v>510</v>
      </c>
      <c r="G311" s="124" t="s">
        <v>375</v>
      </c>
      <c r="H311" s="195">
        <v>41620</v>
      </c>
      <c r="I311" s="281">
        <v>0</v>
      </c>
      <c r="J311" s="282">
        <v>0</v>
      </c>
    </row>
    <row r="312" spans="1:11" ht="20.399999999999999" x14ac:dyDescent="0.25">
      <c r="A312" s="385">
        <v>17</v>
      </c>
      <c r="B312" s="139" t="s">
        <v>218</v>
      </c>
      <c r="C312" s="385" t="s">
        <v>342</v>
      </c>
      <c r="D312" s="53" t="s">
        <v>529</v>
      </c>
      <c r="E312" s="123"/>
      <c r="F312" s="122" t="s">
        <v>530</v>
      </c>
      <c r="G312" s="124" t="s">
        <v>375</v>
      </c>
      <c r="H312" s="195">
        <v>41620</v>
      </c>
      <c r="I312" s="281">
        <v>0</v>
      </c>
      <c r="J312" s="282">
        <v>0</v>
      </c>
    </row>
    <row r="313" spans="1:11" ht="20.399999999999999" x14ac:dyDescent="0.25">
      <c r="A313" s="385">
        <v>17</v>
      </c>
      <c r="B313" s="129" t="s">
        <v>218</v>
      </c>
      <c r="C313" s="385" t="s">
        <v>343</v>
      </c>
      <c r="D313" s="53" t="s">
        <v>631</v>
      </c>
      <c r="E313" s="123"/>
      <c r="F313" s="122" t="s">
        <v>632</v>
      </c>
      <c r="G313" s="124" t="s">
        <v>375</v>
      </c>
      <c r="H313" s="195">
        <v>41765</v>
      </c>
      <c r="I313" s="281">
        <v>0</v>
      </c>
      <c r="J313" s="282">
        <v>0</v>
      </c>
    </row>
    <row r="314" spans="1:11" ht="20.399999999999999" x14ac:dyDescent="0.25">
      <c r="A314" s="385">
        <v>17</v>
      </c>
      <c r="B314" s="129" t="s">
        <v>218</v>
      </c>
      <c r="C314" s="385" t="s">
        <v>344</v>
      </c>
      <c r="D314" s="53" t="s">
        <v>607</v>
      </c>
      <c r="E314" s="123"/>
      <c r="F314" s="122" t="s">
        <v>608</v>
      </c>
      <c r="G314" s="124" t="s">
        <v>375</v>
      </c>
      <c r="H314" s="195">
        <v>41765</v>
      </c>
      <c r="I314" s="281">
        <v>0</v>
      </c>
      <c r="J314" s="282">
        <v>0</v>
      </c>
    </row>
    <row r="315" spans="1:11" ht="20.399999999999999" x14ac:dyDescent="0.25">
      <c r="A315" s="385">
        <v>17</v>
      </c>
      <c r="B315" s="129" t="s">
        <v>218</v>
      </c>
      <c r="C315" s="385" t="s">
        <v>345</v>
      </c>
      <c r="D315" s="53" t="s">
        <v>502</v>
      </c>
      <c r="E315" s="123"/>
      <c r="F315" s="122" t="s">
        <v>501</v>
      </c>
      <c r="G315" s="124" t="s">
        <v>375</v>
      </c>
      <c r="H315" s="195">
        <v>41620</v>
      </c>
      <c r="I315" s="281">
        <v>0</v>
      </c>
      <c r="J315" s="282">
        <v>0</v>
      </c>
      <c r="K315">
        <v>76</v>
      </c>
    </row>
    <row r="316" spans="1:11" ht="20.399999999999999" x14ac:dyDescent="0.25">
      <c r="A316" s="385">
        <v>17</v>
      </c>
      <c r="B316" s="129" t="s">
        <v>218</v>
      </c>
      <c r="C316" s="385" t="s">
        <v>346</v>
      </c>
      <c r="D316" s="215" t="s">
        <v>615</v>
      </c>
      <c r="E316" s="123"/>
      <c r="F316" s="122" t="s">
        <v>616</v>
      </c>
      <c r="G316" s="124" t="s">
        <v>375</v>
      </c>
      <c r="H316" s="195">
        <v>41765</v>
      </c>
      <c r="I316" s="281">
        <v>0</v>
      </c>
      <c r="J316" s="282">
        <v>0</v>
      </c>
    </row>
    <row r="317" spans="1:11" ht="20.399999999999999" x14ac:dyDescent="0.25">
      <c r="A317" s="385">
        <v>17</v>
      </c>
      <c r="B317" s="129" t="s">
        <v>218</v>
      </c>
      <c r="C317" s="385" t="s">
        <v>347</v>
      </c>
      <c r="D317" s="53" t="s">
        <v>613</v>
      </c>
      <c r="E317" s="123"/>
      <c r="F317" s="122" t="s">
        <v>614</v>
      </c>
      <c r="G317" s="124" t="s">
        <v>375</v>
      </c>
      <c r="H317" s="195">
        <v>41765</v>
      </c>
      <c r="I317" s="281">
        <v>0</v>
      </c>
      <c r="J317" s="282">
        <v>0</v>
      </c>
    </row>
    <row r="318" spans="1:11" ht="20.399999999999999" x14ac:dyDescent="0.25">
      <c r="A318" s="385">
        <v>17</v>
      </c>
      <c r="B318" s="129" t="s">
        <v>218</v>
      </c>
      <c r="C318" s="385" t="s">
        <v>348</v>
      </c>
      <c r="D318" s="53" t="s">
        <v>533</v>
      </c>
      <c r="E318" s="123"/>
      <c r="F318" s="122" t="s">
        <v>534</v>
      </c>
      <c r="G318" s="124" t="s">
        <v>375</v>
      </c>
      <c r="H318" s="195">
        <v>41620</v>
      </c>
      <c r="I318" s="281">
        <v>0</v>
      </c>
      <c r="J318" s="282">
        <v>0</v>
      </c>
    </row>
    <row r="319" spans="1:11" ht="20.399999999999999" x14ac:dyDescent="0.25">
      <c r="A319" s="385">
        <v>17</v>
      </c>
      <c r="B319" s="129" t="s">
        <v>218</v>
      </c>
      <c r="C319" s="385" t="s">
        <v>349</v>
      </c>
      <c r="D319" s="53" t="s">
        <v>520</v>
      </c>
      <c r="E319" s="123"/>
      <c r="F319" s="122" t="s">
        <v>521</v>
      </c>
      <c r="G319" s="124" t="s">
        <v>375</v>
      </c>
      <c r="H319" s="195">
        <v>41620</v>
      </c>
      <c r="I319" s="281">
        <v>0</v>
      </c>
      <c r="J319" s="282">
        <v>0</v>
      </c>
    </row>
    <row r="320" spans="1:11" ht="20.399999999999999" x14ac:dyDescent="0.25">
      <c r="A320" s="385">
        <v>17</v>
      </c>
      <c r="B320" s="129" t="s">
        <v>218</v>
      </c>
      <c r="C320" s="385" t="s">
        <v>350</v>
      </c>
      <c r="D320" s="119" t="s">
        <v>514</v>
      </c>
      <c r="E320" s="123"/>
      <c r="F320" s="122" t="s">
        <v>515</v>
      </c>
      <c r="G320" s="124" t="s">
        <v>375</v>
      </c>
      <c r="H320" s="195">
        <v>41620</v>
      </c>
      <c r="I320" s="281">
        <v>0</v>
      </c>
      <c r="J320" s="282">
        <v>0</v>
      </c>
    </row>
    <row r="321" spans="1:10" ht="20.399999999999999" x14ac:dyDescent="0.25">
      <c r="A321" s="385">
        <v>17</v>
      </c>
      <c r="B321" s="129" t="s">
        <v>218</v>
      </c>
      <c r="C321" s="385" t="s">
        <v>351</v>
      </c>
      <c r="D321" s="53" t="s">
        <v>651</v>
      </c>
      <c r="E321" s="123"/>
      <c r="F321" s="122" t="s">
        <v>652</v>
      </c>
      <c r="G321" s="124" t="s">
        <v>375</v>
      </c>
      <c r="H321" s="195">
        <v>41815</v>
      </c>
      <c r="I321" s="281">
        <v>0</v>
      </c>
      <c r="J321" s="282">
        <v>0</v>
      </c>
    </row>
    <row r="322" spans="1:10" ht="20.399999999999999" x14ac:dyDescent="0.25">
      <c r="A322" s="385">
        <v>17</v>
      </c>
      <c r="B322" s="129" t="s">
        <v>218</v>
      </c>
      <c r="C322" s="385" t="s">
        <v>352</v>
      </c>
      <c r="D322" s="260" t="s">
        <v>483</v>
      </c>
      <c r="E322" s="243"/>
      <c r="F322" s="244" t="s">
        <v>484</v>
      </c>
      <c r="G322" s="245" t="s">
        <v>375</v>
      </c>
      <c r="H322" s="316">
        <v>41562</v>
      </c>
      <c r="I322" s="284">
        <v>0</v>
      </c>
      <c r="J322" s="283">
        <v>0</v>
      </c>
    </row>
    <row r="323" spans="1:10" ht="20.399999999999999" x14ac:dyDescent="0.25">
      <c r="A323" s="385">
        <v>17</v>
      </c>
      <c r="B323" s="129" t="s">
        <v>218</v>
      </c>
      <c r="C323" s="385" t="s">
        <v>353</v>
      </c>
      <c r="D323" s="215" t="s">
        <v>677</v>
      </c>
      <c r="E323" s="123"/>
      <c r="F323" s="122" t="s">
        <v>633</v>
      </c>
      <c r="G323" s="124" t="s">
        <v>375</v>
      </c>
      <c r="H323" s="195">
        <v>41765</v>
      </c>
      <c r="I323" s="281">
        <v>0</v>
      </c>
      <c r="J323" s="282">
        <v>0</v>
      </c>
    </row>
    <row r="324" spans="1:10" ht="20.399999999999999" x14ac:dyDescent="0.25">
      <c r="A324" s="385">
        <v>17</v>
      </c>
      <c r="B324" s="129" t="s">
        <v>218</v>
      </c>
      <c r="C324" s="385" t="s">
        <v>354</v>
      </c>
      <c r="D324" s="215" t="s">
        <v>619</v>
      </c>
      <c r="E324" s="123"/>
      <c r="F324" s="122" t="s">
        <v>620</v>
      </c>
      <c r="G324" s="124" t="s">
        <v>375</v>
      </c>
      <c r="H324" s="195">
        <v>41765</v>
      </c>
      <c r="I324" s="281">
        <v>0</v>
      </c>
      <c r="J324" s="282">
        <v>0</v>
      </c>
    </row>
    <row r="325" spans="1:10" ht="20.399999999999999" x14ac:dyDescent="0.25">
      <c r="A325" s="385">
        <v>17</v>
      </c>
      <c r="B325" s="129" t="s">
        <v>218</v>
      </c>
      <c r="C325" s="385" t="s">
        <v>355</v>
      </c>
      <c r="D325" s="53" t="s">
        <v>599</v>
      </c>
      <c r="E325" s="123"/>
      <c r="F325" s="122" t="s">
        <v>600</v>
      </c>
      <c r="G325" s="124" t="s">
        <v>375</v>
      </c>
      <c r="H325" s="195">
        <v>41765</v>
      </c>
      <c r="I325" s="281">
        <v>0</v>
      </c>
      <c r="J325" s="282">
        <v>0</v>
      </c>
    </row>
    <row r="326" spans="1:10" ht="20.399999999999999" x14ac:dyDescent="0.25">
      <c r="A326" s="385">
        <v>17</v>
      </c>
      <c r="B326" s="129" t="s">
        <v>218</v>
      </c>
      <c r="C326" s="385" t="s">
        <v>356</v>
      </c>
      <c r="D326" s="53" t="s">
        <v>621</v>
      </c>
      <c r="E326" s="123"/>
      <c r="F326" s="122" t="s">
        <v>622</v>
      </c>
      <c r="G326" s="124" t="s">
        <v>375</v>
      </c>
      <c r="H326" s="195">
        <v>41765</v>
      </c>
      <c r="I326" s="281">
        <v>0</v>
      </c>
      <c r="J326" s="282">
        <v>0</v>
      </c>
    </row>
    <row r="327" spans="1:10" ht="20.399999999999999" x14ac:dyDescent="0.25">
      <c r="A327" s="385">
        <v>17</v>
      </c>
      <c r="B327" s="129" t="s">
        <v>218</v>
      </c>
      <c r="C327" s="385" t="s">
        <v>357</v>
      </c>
      <c r="D327" s="53" t="s">
        <v>518</v>
      </c>
      <c r="E327" s="123"/>
      <c r="F327" s="122" t="s">
        <v>519</v>
      </c>
      <c r="G327" s="124" t="s">
        <v>375</v>
      </c>
      <c r="H327" s="195">
        <v>41620</v>
      </c>
      <c r="I327" s="281">
        <v>0</v>
      </c>
      <c r="J327" s="282">
        <v>0</v>
      </c>
    </row>
    <row r="328" spans="1:10" ht="20.399999999999999" x14ac:dyDescent="0.25">
      <c r="A328" s="385">
        <v>17</v>
      </c>
      <c r="B328" s="129" t="s">
        <v>218</v>
      </c>
      <c r="C328" s="385" t="s">
        <v>358</v>
      </c>
      <c r="D328" s="53" t="s">
        <v>591</v>
      </c>
      <c r="E328" s="123"/>
      <c r="F328" s="122" t="s">
        <v>592</v>
      </c>
      <c r="G328" s="124" t="s">
        <v>375</v>
      </c>
      <c r="H328" s="195">
        <v>41765</v>
      </c>
      <c r="I328" s="281">
        <v>0</v>
      </c>
      <c r="J328" s="282">
        <v>0</v>
      </c>
    </row>
    <row r="329" spans="1:10" ht="20.399999999999999" x14ac:dyDescent="0.25">
      <c r="A329" s="385">
        <v>17</v>
      </c>
      <c r="B329" s="129" t="s">
        <v>218</v>
      </c>
      <c r="C329" s="385" t="s">
        <v>359</v>
      </c>
      <c r="D329" s="53" t="s">
        <v>627</v>
      </c>
      <c r="E329" s="123"/>
      <c r="F329" s="122" t="s">
        <v>628</v>
      </c>
      <c r="G329" s="124" t="s">
        <v>375</v>
      </c>
      <c r="H329" s="195">
        <v>41765</v>
      </c>
      <c r="I329" s="281">
        <v>0</v>
      </c>
      <c r="J329" s="282">
        <v>0</v>
      </c>
    </row>
    <row r="330" spans="1:10" ht="20.399999999999999" x14ac:dyDescent="0.25">
      <c r="A330" s="385">
        <v>17</v>
      </c>
      <c r="B330" s="129" t="s">
        <v>218</v>
      </c>
      <c r="C330" s="385" t="s">
        <v>360</v>
      </c>
      <c r="D330" s="53" t="s">
        <v>593</v>
      </c>
      <c r="E330" s="123"/>
      <c r="F330" s="122" t="s">
        <v>594</v>
      </c>
      <c r="G330" s="124" t="s">
        <v>375</v>
      </c>
      <c r="H330" s="195">
        <v>41765</v>
      </c>
      <c r="I330" s="281">
        <v>0</v>
      </c>
      <c r="J330" s="282">
        <v>0</v>
      </c>
    </row>
    <row r="331" spans="1:10" ht="20.399999999999999" x14ac:dyDescent="0.25">
      <c r="A331" s="385">
        <v>17</v>
      </c>
      <c r="B331" s="129" t="s">
        <v>218</v>
      </c>
      <c r="C331" s="385" t="s">
        <v>361</v>
      </c>
      <c r="D331" s="53" t="s">
        <v>617</v>
      </c>
      <c r="E331" s="123"/>
      <c r="F331" s="122" t="s">
        <v>618</v>
      </c>
      <c r="G331" s="124" t="s">
        <v>375</v>
      </c>
      <c r="H331" s="195">
        <v>41765</v>
      </c>
      <c r="I331" s="281">
        <v>0</v>
      </c>
      <c r="J331" s="282">
        <v>0</v>
      </c>
    </row>
    <row r="332" spans="1:10" ht="20.399999999999999" x14ac:dyDescent="0.25">
      <c r="A332" s="385">
        <v>17</v>
      </c>
      <c r="B332" s="129" t="s">
        <v>218</v>
      </c>
      <c r="C332" s="385" t="s">
        <v>362</v>
      </c>
      <c r="D332" s="53" t="s">
        <v>647</v>
      </c>
      <c r="E332" s="123"/>
      <c r="F332" s="122" t="s">
        <v>644</v>
      </c>
      <c r="G332" s="124" t="s">
        <v>375</v>
      </c>
      <c r="H332" s="195">
        <v>41779</v>
      </c>
      <c r="I332" s="281">
        <v>0</v>
      </c>
      <c r="J332" s="282">
        <v>0</v>
      </c>
    </row>
    <row r="333" spans="1:10" ht="20.399999999999999" x14ac:dyDescent="0.25">
      <c r="A333" s="385">
        <v>17</v>
      </c>
      <c r="B333" s="129" t="s">
        <v>218</v>
      </c>
      <c r="C333" s="385" t="s">
        <v>363</v>
      </c>
      <c r="D333" s="267" t="s">
        <v>490</v>
      </c>
      <c r="E333" s="250"/>
      <c r="F333" s="41" t="s">
        <v>489</v>
      </c>
      <c r="G333" s="124" t="s">
        <v>375</v>
      </c>
      <c r="H333" s="195">
        <v>41576</v>
      </c>
      <c r="I333" s="120">
        <v>17900729</v>
      </c>
      <c r="J333" s="120">
        <v>17900729</v>
      </c>
    </row>
    <row r="334" spans="1:10" ht="20.399999999999999" x14ac:dyDescent="0.25">
      <c r="A334" s="385">
        <v>17</v>
      </c>
      <c r="B334" s="139" t="s">
        <v>218</v>
      </c>
      <c r="C334" s="385" t="s">
        <v>364</v>
      </c>
      <c r="D334" s="134" t="s">
        <v>497</v>
      </c>
      <c r="E334" s="123"/>
      <c r="F334" s="26" t="s">
        <v>496</v>
      </c>
      <c r="G334" s="124" t="s">
        <v>541</v>
      </c>
      <c r="H334" s="82">
        <v>41607</v>
      </c>
      <c r="I334" s="278">
        <v>0</v>
      </c>
      <c r="J334" s="278">
        <v>0</v>
      </c>
    </row>
    <row r="335" spans="1:10" ht="20.399999999999999" x14ac:dyDescent="0.25">
      <c r="A335" s="385">
        <v>17</v>
      </c>
      <c r="B335" s="139" t="s">
        <v>218</v>
      </c>
      <c r="C335" s="385" t="s">
        <v>365</v>
      </c>
      <c r="D335" s="134" t="s">
        <v>646</v>
      </c>
      <c r="E335" s="123"/>
      <c r="F335" s="26" t="s">
        <v>645</v>
      </c>
      <c r="G335" s="124" t="s">
        <v>541</v>
      </c>
      <c r="H335" s="82">
        <v>41779</v>
      </c>
      <c r="I335" s="278">
        <v>0</v>
      </c>
      <c r="J335" s="278">
        <v>0</v>
      </c>
    </row>
    <row r="336" spans="1:10" ht="20.399999999999999" customHeight="1" x14ac:dyDescent="0.25">
      <c r="A336" s="385">
        <v>17</v>
      </c>
      <c r="B336" s="139" t="s">
        <v>218</v>
      </c>
      <c r="C336" s="385" t="s">
        <v>366</v>
      </c>
      <c r="D336" s="134" t="s">
        <v>634</v>
      </c>
      <c r="E336" s="123"/>
      <c r="F336" s="26" t="s">
        <v>635</v>
      </c>
      <c r="G336" s="189" t="s">
        <v>541</v>
      </c>
      <c r="H336" s="82">
        <v>41779</v>
      </c>
      <c r="I336" s="278">
        <v>0</v>
      </c>
      <c r="J336" s="278">
        <v>0</v>
      </c>
    </row>
    <row r="337" spans="1:11" ht="20.399999999999999" x14ac:dyDescent="0.25">
      <c r="A337" s="385">
        <v>17</v>
      </c>
      <c r="B337" s="139" t="s">
        <v>218</v>
      </c>
      <c r="C337" s="385" t="s">
        <v>367</v>
      </c>
      <c r="D337" s="134" t="s">
        <v>649</v>
      </c>
      <c r="E337" s="123"/>
      <c r="F337" s="122" t="s">
        <v>650</v>
      </c>
      <c r="G337" s="124" t="s">
        <v>541</v>
      </c>
      <c r="H337" s="82">
        <v>41779</v>
      </c>
      <c r="I337" s="278">
        <v>0</v>
      </c>
      <c r="J337" s="278">
        <v>0</v>
      </c>
    </row>
    <row r="338" spans="1:11" ht="20.399999999999999" x14ac:dyDescent="0.25">
      <c r="A338" s="385">
        <v>17</v>
      </c>
      <c r="B338" s="139" t="s">
        <v>218</v>
      </c>
      <c r="C338" s="385" t="s">
        <v>368</v>
      </c>
      <c r="D338" s="262" t="s">
        <v>629</v>
      </c>
      <c r="E338" s="263"/>
      <c r="F338" s="262" t="s">
        <v>630</v>
      </c>
      <c r="G338" s="124" t="s">
        <v>541</v>
      </c>
      <c r="H338" s="264">
        <v>41765</v>
      </c>
      <c r="I338" s="285">
        <v>0</v>
      </c>
      <c r="J338" s="285">
        <v>0</v>
      </c>
    </row>
    <row r="339" spans="1:11" ht="24" x14ac:dyDescent="0.25">
      <c r="A339" s="385">
        <v>17</v>
      </c>
      <c r="B339" s="139" t="s">
        <v>218</v>
      </c>
      <c r="C339" s="385" t="s">
        <v>369</v>
      </c>
      <c r="D339" s="134" t="s">
        <v>623</v>
      </c>
      <c r="E339" s="123"/>
      <c r="F339" s="26" t="s">
        <v>624</v>
      </c>
      <c r="G339" s="124" t="s">
        <v>541</v>
      </c>
      <c r="H339" s="82">
        <v>41765</v>
      </c>
      <c r="I339" s="278">
        <v>0</v>
      </c>
      <c r="J339" s="278">
        <v>0</v>
      </c>
    </row>
    <row r="340" spans="1:11" ht="24" x14ac:dyDescent="0.25">
      <c r="A340" s="385">
        <v>17</v>
      </c>
      <c r="B340" s="139" t="s">
        <v>218</v>
      </c>
      <c r="C340" s="385" t="s">
        <v>370</v>
      </c>
      <c r="D340" s="134" t="s">
        <v>625</v>
      </c>
      <c r="E340" s="123"/>
      <c r="F340" s="26" t="s">
        <v>626</v>
      </c>
      <c r="G340" s="124" t="s">
        <v>541</v>
      </c>
      <c r="H340" s="82">
        <v>41765</v>
      </c>
      <c r="I340" s="278">
        <v>0</v>
      </c>
      <c r="J340" s="278">
        <v>0</v>
      </c>
    </row>
    <row r="341" spans="1:11" ht="20.399999999999999" x14ac:dyDescent="0.25">
      <c r="A341" s="385">
        <v>17</v>
      </c>
      <c r="B341" s="192" t="s">
        <v>218</v>
      </c>
      <c r="C341" s="385" t="s">
        <v>371</v>
      </c>
      <c r="D341" s="260" t="s">
        <v>595</v>
      </c>
      <c r="E341" s="123"/>
      <c r="F341" s="26" t="s">
        <v>596</v>
      </c>
      <c r="G341" s="124" t="s">
        <v>541</v>
      </c>
      <c r="H341" s="82">
        <v>41765</v>
      </c>
      <c r="I341" s="278">
        <v>0</v>
      </c>
      <c r="J341" s="286">
        <v>0</v>
      </c>
    </row>
    <row r="342" spans="1:11" ht="22.2" customHeight="1" x14ac:dyDescent="0.25">
      <c r="A342" s="385">
        <v>17</v>
      </c>
      <c r="B342" s="129" t="s">
        <v>218</v>
      </c>
      <c r="C342" s="385" t="s">
        <v>372</v>
      </c>
      <c r="D342" s="378" t="s">
        <v>597</v>
      </c>
      <c r="E342" s="379"/>
      <c r="F342" s="217" t="s">
        <v>598</v>
      </c>
      <c r="G342" s="124" t="s">
        <v>541</v>
      </c>
      <c r="H342" s="313">
        <v>41765</v>
      </c>
      <c r="I342" s="380">
        <v>0</v>
      </c>
      <c r="J342" s="381">
        <v>0</v>
      </c>
    </row>
    <row r="343" spans="1:11" ht="22.2" customHeight="1" thickBot="1" x14ac:dyDescent="0.3">
      <c r="A343" s="385">
        <v>17</v>
      </c>
      <c r="B343" s="181" t="s">
        <v>218</v>
      </c>
      <c r="C343" s="385" t="s">
        <v>373</v>
      </c>
      <c r="D343" s="388" t="s">
        <v>675</v>
      </c>
      <c r="E343" s="382"/>
      <c r="F343" s="89" t="s">
        <v>679</v>
      </c>
      <c r="G343" s="124" t="s">
        <v>676</v>
      </c>
      <c r="H343" s="211">
        <v>41985</v>
      </c>
      <c r="I343" s="383">
        <v>0</v>
      </c>
      <c r="J343" s="384">
        <v>0</v>
      </c>
    </row>
    <row r="344" spans="1:11" ht="34.799999999999997" thickBot="1" x14ac:dyDescent="0.3">
      <c r="A344" s="421">
        <v>18</v>
      </c>
      <c r="B344" s="523" t="s">
        <v>306</v>
      </c>
      <c r="C344" s="527"/>
      <c r="D344" s="255" t="s">
        <v>294</v>
      </c>
      <c r="E344" s="256" t="s">
        <v>451</v>
      </c>
      <c r="F344" s="257" t="s">
        <v>283</v>
      </c>
      <c r="G344" s="258" t="s">
        <v>284</v>
      </c>
      <c r="H344" s="413">
        <v>33799</v>
      </c>
      <c r="I344" s="506">
        <v>476337</v>
      </c>
      <c r="J344" s="507">
        <v>67852</v>
      </c>
      <c r="K344" s="219"/>
    </row>
    <row r="345" spans="1:11" ht="22.8" x14ac:dyDescent="0.25">
      <c r="A345" s="184"/>
      <c r="B345" s="184"/>
      <c r="C345" s="184"/>
      <c r="D345" s="251" t="s">
        <v>164</v>
      </c>
      <c r="E345" s="252"/>
      <c r="F345" s="96"/>
      <c r="G345" s="187"/>
      <c r="H345" s="83"/>
      <c r="I345" s="253"/>
      <c r="J345" s="254"/>
    </row>
    <row r="346" spans="1:11" ht="30.6" x14ac:dyDescent="0.25">
      <c r="A346" s="192" t="s">
        <v>234</v>
      </c>
      <c r="B346" s="139" t="s">
        <v>218</v>
      </c>
      <c r="C346" s="385" t="s">
        <v>216</v>
      </c>
      <c r="D346" s="26" t="s">
        <v>151</v>
      </c>
      <c r="E346" s="53" t="s">
        <v>152</v>
      </c>
      <c r="F346" s="96" t="s">
        <v>197</v>
      </c>
      <c r="G346" s="189" t="s">
        <v>267</v>
      </c>
      <c r="H346" s="82">
        <v>39686</v>
      </c>
      <c r="I346" s="25">
        <v>355722</v>
      </c>
      <c r="J346" s="34">
        <v>67852</v>
      </c>
    </row>
    <row r="347" spans="1:11" ht="31.2" thickBot="1" x14ac:dyDescent="0.3">
      <c r="A347" s="129" t="s">
        <v>234</v>
      </c>
      <c r="B347" s="181" t="s">
        <v>218</v>
      </c>
      <c r="C347" s="421" t="s">
        <v>217</v>
      </c>
      <c r="D347" s="216" t="s">
        <v>153</v>
      </c>
      <c r="E347" s="113" t="s">
        <v>154</v>
      </c>
      <c r="F347" s="89" t="s">
        <v>196</v>
      </c>
      <c r="G347" s="125" t="s">
        <v>267</v>
      </c>
      <c r="H347" s="211">
        <v>39686</v>
      </c>
      <c r="I347" s="114">
        <v>120615</v>
      </c>
      <c r="J347" s="115">
        <v>0</v>
      </c>
    </row>
    <row r="348" spans="1:11" ht="46.8" thickBot="1" x14ac:dyDescent="0.3">
      <c r="A348" s="129" t="s">
        <v>235</v>
      </c>
      <c r="B348" s="523" t="s">
        <v>305</v>
      </c>
      <c r="C348" s="527"/>
      <c r="D348" s="210" t="s">
        <v>455</v>
      </c>
      <c r="E348" s="292" t="s">
        <v>158</v>
      </c>
      <c r="F348" s="293" t="s">
        <v>304</v>
      </c>
      <c r="G348" s="133"/>
      <c r="H348" s="300" t="s">
        <v>462</v>
      </c>
      <c r="I348" s="508">
        <v>622109.15</v>
      </c>
      <c r="J348" s="507">
        <v>48857.16</v>
      </c>
    </row>
    <row r="349" spans="1:11" ht="24.6" customHeight="1" x14ac:dyDescent="0.25">
      <c r="A349" s="129"/>
      <c r="B349" s="192"/>
      <c r="C349" s="192"/>
      <c r="D349" s="145" t="s">
        <v>214</v>
      </c>
      <c r="E349" s="145"/>
      <c r="F349" s="217"/>
      <c r="G349" s="217"/>
      <c r="H349" s="56"/>
      <c r="I349" s="146"/>
      <c r="J349" s="146"/>
    </row>
    <row r="350" spans="1:11" x14ac:dyDescent="0.25">
      <c r="A350" s="129" t="s">
        <v>235</v>
      </c>
      <c r="B350" s="139" t="s">
        <v>216</v>
      </c>
      <c r="C350" s="385" t="s">
        <v>218</v>
      </c>
      <c r="D350" s="26" t="s">
        <v>392</v>
      </c>
      <c r="E350" s="326"/>
      <c r="F350" s="26"/>
      <c r="G350" s="26"/>
      <c r="H350" s="78"/>
      <c r="I350" s="25">
        <v>60926</v>
      </c>
      <c r="J350" s="25">
        <v>0</v>
      </c>
    </row>
    <row r="351" spans="1:11" ht="13.8" thickBot="1" x14ac:dyDescent="0.3">
      <c r="A351" s="129" t="s">
        <v>235</v>
      </c>
      <c r="B351" s="239" t="s">
        <v>217</v>
      </c>
      <c r="C351" s="444" t="s">
        <v>218</v>
      </c>
      <c r="D351" s="325" t="s">
        <v>587</v>
      </c>
      <c r="E351" s="325"/>
      <c r="F351" s="325"/>
      <c r="G351" s="325"/>
      <c r="H351" s="325"/>
      <c r="I351" s="331">
        <v>57000</v>
      </c>
      <c r="J351" s="331">
        <v>48857.16</v>
      </c>
    </row>
    <row r="352" spans="1:11" ht="58.2" thickBot="1" x14ac:dyDescent="0.3">
      <c r="A352" s="192" t="s">
        <v>236</v>
      </c>
      <c r="B352" s="544" t="s">
        <v>306</v>
      </c>
      <c r="C352" s="545"/>
      <c r="D352" s="327" t="s">
        <v>295</v>
      </c>
      <c r="E352" s="328" t="s">
        <v>30</v>
      </c>
      <c r="F352" s="329" t="s">
        <v>376</v>
      </c>
      <c r="G352" s="330" t="s">
        <v>282</v>
      </c>
      <c r="H352" s="509">
        <v>39225</v>
      </c>
      <c r="I352" s="510">
        <v>10961733.92</v>
      </c>
      <c r="J352" s="511">
        <v>2410563.7799999998</v>
      </c>
    </row>
    <row r="353" spans="1:11" ht="23.4" x14ac:dyDescent="0.25">
      <c r="A353" s="129"/>
      <c r="B353" s="294"/>
      <c r="C353" s="184"/>
      <c r="D353" s="295" t="s">
        <v>584</v>
      </c>
      <c r="E353" s="95"/>
      <c r="F353" s="217"/>
      <c r="G353" s="96"/>
      <c r="H353" s="83"/>
      <c r="I353" s="296"/>
      <c r="J353" s="90"/>
    </row>
    <row r="354" spans="1:11" ht="30.6" x14ac:dyDescent="0.25">
      <c r="A354" s="129" t="s">
        <v>236</v>
      </c>
      <c r="B354" s="202" t="s">
        <v>218</v>
      </c>
      <c r="C354" s="386" t="s">
        <v>216</v>
      </c>
      <c r="D354" s="50" t="s">
        <v>683</v>
      </c>
      <c r="E354" s="24" t="s">
        <v>30</v>
      </c>
      <c r="F354" s="218" t="s">
        <v>460</v>
      </c>
      <c r="G354" s="189" t="s">
        <v>267</v>
      </c>
      <c r="H354" s="82">
        <v>41127</v>
      </c>
      <c r="I354" s="31">
        <v>8075680.0899999999</v>
      </c>
      <c r="J354" s="34">
        <v>2327100.7400000002</v>
      </c>
    </row>
    <row r="355" spans="1:11" ht="40.200000000000003" customHeight="1" x14ac:dyDescent="0.25">
      <c r="A355" s="129" t="s">
        <v>236</v>
      </c>
      <c r="B355" s="129" t="s">
        <v>216</v>
      </c>
      <c r="C355" s="386" t="s">
        <v>218</v>
      </c>
      <c r="D355" s="7" t="s">
        <v>456</v>
      </c>
      <c r="E355" s="24" t="s">
        <v>30</v>
      </c>
      <c r="F355" s="126"/>
      <c r="G355" s="26"/>
      <c r="H355" s="79"/>
      <c r="I355" s="9">
        <v>151925.4</v>
      </c>
      <c r="J355" s="13">
        <v>21632.400000000001</v>
      </c>
    </row>
    <row r="356" spans="1:11" x14ac:dyDescent="0.25">
      <c r="A356" s="129" t="s">
        <v>236</v>
      </c>
      <c r="B356" s="129" t="s">
        <v>217</v>
      </c>
      <c r="C356" s="385" t="s">
        <v>218</v>
      </c>
      <c r="D356" s="45" t="s">
        <v>32</v>
      </c>
      <c r="E356" s="24" t="s">
        <v>30</v>
      </c>
      <c r="F356" s="26"/>
      <c r="G356" s="189"/>
      <c r="H356" s="78"/>
      <c r="I356" s="9">
        <v>25427.84</v>
      </c>
      <c r="J356" s="34">
        <v>0</v>
      </c>
    </row>
    <row r="357" spans="1:11" ht="28.5" customHeight="1" x14ac:dyDescent="0.25">
      <c r="A357" s="139" t="s">
        <v>236</v>
      </c>
      <c r="B357" s="139" t="s">
        <v>219</v>
      </c>
      <c r="C357" s="385" t="s">
        <v>218</v>
      </c>
      <c r="D357" s="45" t="s">
        <v>13</v>
      </c>
      <c r="E357" s="24" t="s">
        <v>30</v>
      </c>
      <c r="F357" s="26"/>
      <c r="G357" s="189"/>
      <c r="H357" s="78"/>
      <c r="I357" s="9">
        <v>38422.559999999998</v>
      </c>
      <c r="J357" s="128">
        <v>0</v>
      </c>
    </row>
    <row r="358" spans="1:11" x14ac:dyDescent="0.25">
      <c r="A358" s="139" t="s">
        <v>236</v>
      </c>
      <c r="B358" s="139" t="s">
        <v>220</v>
      </c>
      <c r="C358" s="385" t="s">
        <v>218</v>
      </c>
      <c r="D358" s="45" t="s">
        <v>33</v>
      </c>
      <c r="E358" s="24" t="s">
        <v>30</v>
      </c>
      <c r="F358" s="26"/>
      <c r="G358" s="26"/>
      <c r="H358" s="78"/>
      <c r="I358" s="9">
        <v>44559.68</v>
      </c>
      <c r="J358" s="128">
        <v>0</v>
      </c>
    </row>
    <row r="359" spans="1:11" x14ac:dyDescent="0.25">
      <c r="A359" s="129" t="s">
        <v>236</v>
      </c>
      <c r="B359" s="129" t="s">
        <v>221</v>
      </c>
      <c r="C359" s="385" t="s">
        <v>218</v>
      </c>
      <c r="D359" s="45" t="s">
        <v>14</v>
      </c>
      <c r="E359" s="24" t="s">
        <v>30</v>
      </c>
      <c r="F359" s="26"/>
      <c r="G359" s="26"/>
      <c r="H359" s="78"/>
      <c r="I359" s="9">
        <v>7384.96</v>
      </c>
      <c r="J359" s="128">
        <v>0</v>
      </c>
    </row>
    <row r="360" spans="1:11" ht="24" x14ac:dyDescent="0.25">
      <c r="A360" s="129" t="s">
        <v>236</v>
      </c>
      <c r="B360" s="129" t="s">
        <v>222</v>
      </c>
      <c r="C360" s="385" t="s">
        <v>218</v>
      </c>
      <c r="D360" s="45" t="s">
        <v>34</v>
      </c>
      <c r="E360" s="24" t="s">
        <v>30</v>
      </c>
      <c r="F360" s="26"/>
      <c r="G360" s="26"/>
      <c r="H360" s="78"/>
      <c r="I360" s="9">
        <v>10516</v>
      </c>
      <c r="J360" s="128">
        <v>0</v>
      </c>
    </row>
    <row r="361" spans="1:11" x14ac:dyDescent="0.25">
      <c r="A361" s="422">
        <v>20</v>
      </c>
      <c r="B361" s="423" t="s">
        <v>223</v>
      </c>
      <c r="C361" s="438" t="s">
        <v>218</v>
      </c>
      <c r="D361" s="58" t="s">
        <v>35</v>
      </c>
      <c r="E361" s="127" t="s">
        <v>30</v>
      </c>
      <c r="F361" s="26"/>
      <c r="G361" s="41"/>
      <c r="H361" s="79"/>
      <c r="I361" s="22">
        <v>519354.88</v>
      </c>
      <c r="J361" s="121">
        <v>0</v>
      </c>
    </row>
    <row r="362" spans="1:11" ht="24" x14ac:dyDescent="0.25">
      <c r="A362" s="422">
        <v>20</v>
      </c>
      <c r="B362" s="238" t="s">
        <v>224</v>
      </c>
      <c r="C362" s="386" t="s">
        <v>218</v>
      </c>
      <c r="D362" s="7" t="s">
        <v>118</v>
      </c>
      <c r="E362" s="7" t="s">
        <v>384</v>
      </c>
      <c r="F362" s="26"/>
      <c r="G362" s="186"/>
      <c r="H362" s="79"/>
      <c r="I362" s="9">
        <v>598000</v>
      </c>
      <c r="J362" s="13">
        <v>28422.799999999999</v>
      </c>
    </row>
    <row r="363" spans="1:11" ht="31.8" customHeight="1" x14ac:dyDescent="0.25">
      <c r="A363" s="422">
        <v>20</v>
      </c>
      <c r="B363" s="238" t="s">
        <v>225</v>
      </c>
      <c r="C363" s="386" t="s">
        <v>218</v>
      </c>
      <c r="D363" s="7" t="s">
        <v>120</v>
      </c>
      <c r="E363" s="7" t="s">
        <v>384</v>
      </c>
      <c r="F363" s="41"/>
      <c r="G363" s="186"/>
      <c r="H363" s="79"/>
      <c r="I363" s="9">
        <v>350000</v>
      </c>
      <c r="J363" s="13">
        <v>16703.919999999998</v>
      </c>
    </row>
    <row r="364" spans="1:11" ht="24" x14ac:dyDescent="0.25">
      <c r="A364" s="422">
        <v>20</v>
      </c>
      <c r="B364" s="238" t="s">
        <v>226</v>
      </c>
      <c r="C364" s="386" t="s">
        <v>218</v>
      </c>
      <c r="D364" s="15" t="s">
        <v>119</v>
      </c>
      <c r="E364" s="15" t="s">
        <v>384</v>
      </c>
      <c r="F364" s="186"/>
      <c r="G364" s="186"/>
      <c r="H364" s="79"/>
      <c r="I364" s="22">
        <v>350000</v>
      </c>
      <c r="J364" s="23">
        <v>16703.919999999998</v>
      </c>
    </row>
    <row r="365" spans="1:11" ht="24.6" thickBot="1" x14ac:dyDescent="0.3">
      <c r="A365" s="424">
        <v>20</v>
      </c>
      <c r="B365" s="239" t="s">
        <v>227</v>
      </c>
      <c r="C365" s="421" t="s">
        <v>218</v>
      </c>
      <c r="D365" s="311" t="s">
        <v>556</v>
      </c>
      <c r="E365" s="309" t="s">
        <v>384</v>
      </c>
      <c r="F365" s="183"/>
      <c r="G365" s="186"/>
      <c r="H365" s="79"/>
      <c r="I365" s="10">
        <v>660000</v>
      </c>
      <c r="J365" s="11">
        <v>0</v>
      </c>
    </row>
    <row r="366" spans="1:11" ht="58.2" thickBot="1" x14ac:dyDescent="0.3">
      <c r="A366" s="431" t="s">
        <v>237</v>
      </c>
      <c r="B366" s="542" t="s">
        <v>305</v>
      </c>
      <c r="C366" s="543"/>
      <c r="D366" s="310" t="s">
        <v>215</v>
      </c>
      <c r="E366" s="303" t="s">
        <v>159</v>
      </c>
      <c r="F366" s="140" t="s">
        <v>304</v>
      </c>
      <c r="G366" s="133" t="s">
        <v>285</v>
      </c>
      <c r="H366" s="413">
        <v>40269</v>
      </c>
      <c r="I366" s="512">
        <v>19257499.48</v>
      </c>
      <c r="J366" s="498">
        <v>1846517.2</v>
      </c>
    </row>
    <row r="367" spans="1:11" ht="22.8" x14ac:dyDescent="0.25">
      <c r="A367" s="139"/>
      <c r="B367" s="139"/>
      <c r="C367" s="139"/>
      <c r="D367" s="425" t="s">
        <v>495</v>
      </c>
      <c r="E367" s="187"/>
      <c r="F367" s="193"/>
      <c r="G367" s="96"/>
      <c r="H367" s="83"/>
      <c r="I367" s="219"/>
      <c r="J367" s="90"/>
    </row>
    <row r="368" spans="1:11" ht="30" customHeight="1" x14ac:dyDescent="0.25">
      <c r="A368" s="139" t="s">
        <v>237</v>
      </c>
      <c r="B368" s="139" t="s">
        <v>218</v>
      </c>
      <c r="C368" s="385" t="s">
        <v>216</v>
      </c>
      <c r="D368" s="426" t="s">
        <v>390</v>
      </c>
      <c r="E368" s="26" t="s">
        <v>4</v>
      </c>
      <c r="F368" s="26" t="s">
        <v>194</v>
      </c>
      <c r="G368" s="189" t="s">
        <v>267</v>
      </c>
      <c r="H368" s="82">
        <v>40176</v>
      </c>
      <c r="I368" s="25">
        <v>12175073.880000001</v>
      </c>
      <c r="J368" s="34">
        <v>0</v>
      </c>
      <c r="K368" t="s">
        <v>708</v>
      </c>
    </row>
    <row r="369" spans="1:11" ht="30.6" x14ac:dyDescent="0.25">
      <c r="A369" s="139" t="s">
        <v>237</v>
      </c>
      <c r="B369" s="139" t="s">
        <v>218</v>
      </c>
      <c r="C369" s="385" t="s">
        <v>217</v>
      </c>
      <c r="D369" s="426" t="s">
        <v>160</v>
      </c>
      <c r="E369" s="26" t="s">
        <v>4</v>
      </c>
      <c r="F369" s="26" t="s">
        <v>461</v>
      </c>
      <c r="G369" s="189" t="s">
        <v>267</v>
      </c>
      <c r="H369" s="82">
        <v>37747</v>
      </c>
      <c r="I369" s="25">
        <v>0</v>
      </c>
      <c r="J369" s="34">
        <v>0</v>
      </c>
    </row>
    <row r="370" spans="1:11" ht="30.6" x14ac:dyDescent="0.25">
      <c r="A370" s="139" t="s">
        <v>237</v>
      </c>
      <c r="B370" s="139" t="s">
        <v>218</v>
      </c>
      <c r="C370" s="385" t="s">
        <v>219</v>
      </c>
      <c r="D370" s="427" t="s">
        <v>129</v>
      </c>
      <c r="E370" s="24" t="s">
        <v>130</v>
      </c>
      <c r="F370" s="26" t="s">
        <v>200</v>
      </c>
      <c r="G370" s="189" t="s">
        <v>267</v>
      </c>
      <c r="H370" s="82">
        <v>39506</v>
      </c>
      <c r="I370" s="9">
        <v>2433860</v>
      </c>
      <c r="J370" s="25">
        <v>0</v>
      </c>
    </row>
    <row r="371" spans="1:11" ht="24" x14ac:dyDescent="0.25">
      <c r="A371" s="139" t="s">
        <v>237</v>
      </c>
      <c r="B371" s="433" t="s">
        <v>216</v>
      </c>
      <c r="C371" s="385" t="s">
        <v>218</v>
      </c>
      <c r="D371" s="427" t="s">
        <v>5</v>
      </c>
      <c r="E371" s="26" t="s">
        <v>4</v>
      </c>
      <c r="F371" s="26"/>
      <c r="G371" s="26"/>
      <c r="H371" s="78"/>
      <c r="I371" s="483">
        <v>425500</v>
      </c>
      <c r="J371" s="25">
        <v>0</v>
      </c>
    </row>
    <row r="372" spans="1:11" ht="22.8" x14ac:dyDescent="0.25">
      <c r="A372" s="139" t="s">
        <v>237</v>
      </c>
      <c r="B372" s="433" t="s">
        <v>217</v>
      </c>
      <c r="C372" s="385" t="s">
        <v>218</v>
      </c>
      <c r="D372" s="428" t="s">
        <v>570</v>
      </c>
      <c r="E372" s="35" t="s">
        <v>7</v>
      </c>
      <c r="F372" s="141"/>
      <c r="G372" s="26"/>
      <c r="H372" s="78"/>
      <c r="I372" s="92">
        <v>497300</v>
      </c>
      <c r="J372" s="25">
        <v>190631.79</v>
      </c>
      <c r="K372" s="132"/>
    </row>
    <row r="373" spans="1:11" ht="22.8" x14ac:dyDescent="0.25">
      <c r="A373" s="139" t="s">
        <v>237</v>
      </c>
      <c r="B373" s="433" t="s">
        <v>219</v>
      </c>
      <c r="C373" s="385" t="s">
        <v>218</v>
      </c>
      <c r="D373" s="428" t="s">
        <v>571</v>
      </c>
      <c r="E373" s="35" t="s">
        <v>7</v>
      </c>
      <c r="F373" s="141"/>
      <c r="G373" s="26"/>
      <c r="H373" s="78"/>
      <c r="I373" s="92">
        <v>858700</v>
      </c>
      <c r="J373" s="25">
        <v>400726.56</v>
      </c>
      <c r="K373" s="132"/>
    </row>
    <row r="374" spans="1:11" ht="22.8" x14ac:dyDescent="0.25">
      <c r="A374" s="139" t="s">
        <v>237</v>
      </c>
      <c r="B374" s="433" t="s">
        <v>220</v>
      </c>
      <c r="C374" s="385" t="s">
        <v>218</v>
      </c>
      <c r="D374" s="428" t="s">
        <v>572</v>
      </c>
      <c r="E374" s="35" t="s">
        <v>7</v>
      </c>
      <c r="F374" s="141"/>
      <c r="G374" s="26"/>
      <c r="H374" s="78"/>
      <c r="I374" s="92">
        <v>776000</v>
      </c>
      <c r="J374" s="25">
        <v>388000.1</v>
      </c>
      <c r="K374" s="132"/>
    </row>
    <row r="375" spans="1:11" ht="27" customHeight="1" x14ac:dyDescent="0.25">
      <c r="A375" s="139" t="s">
        <v>237</v>
      </c>
      <c r="B375" s="433" t="s">
        <v>221</v>
      </c>
      <c r="C375" s="385" t="s">
        <v>218</v>
      </c>
      <c r="D375" s="429" t="s">
        <v>569</v>
      </c>
      <c r="E375" s="35" t="s">
        <v>7</v>
      </c>
      <c r="F375" s="141"/>
      <c r="G375" s="26"/>
      <c r="H375" s="78"/>
      <c r="I375" s="92">
        <v>59300</v>
      </c>
      <c r="J375" s="25">
        <v>42992.39</v>
      </c>
      <c r="K375" s="132"/>
    </row>
    <row r="376" spans="1:11" ht="36.6" customHeight="1" x14ac:dyDescent="0.25">
      <c r="A376" s="139" t="s">
        <v>237</v>
      </c>
      <c r="B376" s="433" t="s">
        <v>222</v>
      </c>
      <c r="C376" s="385" t="s">
        <v>218</v>
      </c>
      <c r="D376" s="430" t="s">
        <v>552</v>
      </c>
      <c r="E376" s="35" t="s">
        <v>7</v>
      </c>
      <c r="F376" s="301"/>
      <c r="G376" s="41"/>
      <c r="H376" s="79"/>
      <c r="I376" s="302">
        <v>549230</v>
      </c>
      <c r="J376" s="25">
        <v>366153.4</v>
      </c>
      <c r="K376" s="132"/>
    </row>
    <row r="377" spans="1:11" ht="22.8" x14ac:dyDescent="0.25">
      <c r="A377" s="139" t="s">
        <v>237</v>
      </c>
      <c r="B377" s="433" t="s">
        <v>223</v>
      </c>
      <c r="C377" s="385" t="s">
        <v>218</v>
      </c>
      <c r="D377" s="430" t="s">
        <v>553</v>
      </c>
      <c r="E377" s="35" t="s">
        <v>7</v>
      </c>
      <c r="F377" s="301"/>
      <c r="G377" s="41"/>
      <c r="H377" s="79"/>
      <c r="I377" s="302">
        <v>550770</v>
      </c>
      <c r="J377" s="25">
        <v>376359.5</v>
      </c>
      <c r="K377" s="132"/>
    </row>
    <row r="378" spans="1:11" ht="18.600000000000001" customHeight="1" x14ac:dyDescent="0.25">
      <c r="A378" s="139" t="s">
        <v>237</v>
      </c>
      <c r="B378" s="433" t="s">
        <v>224</v>
      </c>
      <c r="C378" s="385" t="s">
        <v>218</v>
      </c>
      <c r="D378" s="430" t="s">
        <v>707</v>
      </c>
      <c r="E378" s="35" t="s">
        <v>7</v>
      </c>
      <c r="F378" s="301"/>
      <c r="G378" s="41"/>
      <c r="H378" s="79"/>
      <c r="I378" s="302">
        <v>50250</v>
      </c>
      <c r="J378" s="25">
        <v>45225</v>
      </c>
      <c r="K378" s="132"/>
    </row>
    <row r="379" spans="1:11" ht="22.8" customHeight="1" thickBot="1" x14ac:dyDescent="0.3">
      <c r="A379" s="190" t="s">
        <v>237</v>
      </c>
      <c r="B379" s="432" t="s">
        <v>225</v>
      </c>
      <c r="C379" s="385" t="s">
        <v>218</v>
      </c>
      <c r="D379" s="144" t="s">
        <v>391</v>
      </c>
      <c r="E379" s="116" t="s">
        <v>7</v>
      </c>
      <c r="F379" s="138"/>
      <c r="G379" s="89"/>
      <c r="H379" s="88"/>
      <c r="I379" s="484">
        <v>99350</v>
      </c>
      <c r="J379" s="105">
        <v>36428.46</v>
      </c>
      <c r="K379" s="132"/>
    </row>
    <row r="380" spans="1:11" ht="69.599999999999994" thickBot="1" x14ac:dyDescent="0.3">
      <c r="A380" s="190" t="s">
        <v>238</v>
      </c>
      <c r="B380" s="523" t="s">
        <v>305</v>
      </c>
      <c r="C380" s="527"/>
      <c r="D380" s="220" t="s">
        <v>314</v>
      </c>
      <c r="E380" s="142" t="s">
        <v>30</v>
      </c>
      <c r="F380" s="140" t="s">
        <v>340</v>
      </c>
      <c r="G380" s="143" t="s">
        <v>315</v>
      </c>
      <c r="H380" s="489">
        <v>40897</v>
      </c>
      <c r="I380" s="513">
        <v>393596.03</v>
      </c>
      <c r="J380" s="513">
        <v>0</v>
      </c>
      <c r="K380" s="87"/>
    </row>
    <row r="381" spans="1:11" ht="21" x14ac:dyDescent="0.25">
      <c r="A381" s="184"/>
      <c r="B381" s="192"/>
      <c r="C381" s="192"/>
      <c r="D381" s="136" t="s">
        <v>389</v>
      </c>
      <c r="E381" s="193"/>
      <c r="F381" s="96"/>
      <c r="G381" s="217"/>
      <c r="H381" s="56"/>
      <c r="I381" s="221"/>
      <c r="J381" s="137"/>
      <c r="K381" s="87" t="s">
        <v>709</v>
      </c>
    </row>
    <row r="382" spans="1:11" x14ac:dyDescent="0.25">
      <c r="A382" s="139"/>
      <c r="B382" s="139"/>
      <c r="C382" s="139"/>
      <c r="D382" s="222"/>
      <c r="E382" s="178"/>
      <c r="F382" s="26"/>
      <c r="G382" s="26"/>
      <c r="H382" s="78"/>
      <c r="I382" s="135"/>
      <c r="J382" s="33"/>
      <c r="K382" s="87"/>
    </row>
    <row r="383" spans="1:11" ht="12.75" customHeight="1" x14ac:dyDescent="0.25">
      <c r="A383" s="139"/>
      <c r="B383" s="139"/>
      <c r="C383" s="139"/>
      <c r="D383" s="223"/>
      <c r="E383" s="28"/>
      <c r="F383" s="26"/>
      <c r="G383" s="26"/>
      <c r="H383" s="78"/>
      <c r="I383" s="27"/>
      <c r="J383" s="33"/>
      <c r="K383" s="87"/>
    </row>
    <row r="384" spans="1:11" x14ac:dyDescent="0.25">
      <c r="A384" s="139"/>
      <c r="B384" s="139"/>
      <c r="C384" s="139"/>
      <c r="D384" s="223"/>
      <c r="E384" s="26"/>
      <c r="F384" s="26"/>
      <c r="G384" s="26"/>
      <c r="H384" s="78"/>
      <c r="I384" s="27"/>
      <c r="J384" s="33"/>
      <c r="K384" s="87"/>
    </row>
    <row r="385" spans="1:11" ht="16.8" x14ac:dyDescent="0.3">
      <c r="A385" s="4"/>
      <c r="B385" s="224"/>
      <c r="C385" s="4"/>
      <c r="D385" s="20"/>
      <c r="E385" s="20"/>
      <c r="F385" s="59"/>
      <c r="G385" s="225"/>
      <c r="H385" s="52" t="s">
        <v>705</v>
      </c>
      <c r="I385" s="448">
        <f>SUM(I13+I17+I25+I78+I96+I109+I118+I129+I144+I175+I179+I196+I209+I212+I214+I225+I229+I344+I348+I352+I366+I380)</f>
        <v>262338368.17999995</v>
      </c>
      <c r="J385" s="448">
        <f>SUM(J13+J17+J25+J78+J96+J109+J118+J129+J144+J175+J179+J196+J209+J212+J214+J225+J229+J344+J348+J352+J366+J380)</f>
        <v>101757072.75</v>
      </c>
    </row>
    <row r="386" spans="1:11" x14ac:dyDescent="0.25">
      <c r="A386" s="4"/>
      <c r="B386" s="224"/>
      <c r="C386" s="4"/>
      <c r="D386" s="20"/>
      <c r="E386" s="20"/>
      <c r="F386" s="131"/>
      <c r="G386" s="60"/>
      <c r="H386" s="52"/>
      <c r="I386" s="52"/>
      <c r="J386" s="52"/>
    </row>
    <row r="387" spans="1:11" x14ac:dyDescent="0.25">
      <c r="A387" s="4"/>
      <c r="B387" s="224"/>
      <c r="C387" s="4"/>
      <c r="D387" s="20"/>
      <c r="E387" s="20"/>
      <c r="F387" s="131"/>
      <c r="G387" s="130"/>
      <c r="H387" s="52"/>
      <c r="I387" s="52"/>
      <c r="J387" s="52"/>
    </row>
    <row r="388" spans="1:11" ht="16.8" x14ac:dyDescent="0.3">
      <c r="A388" s="4"/>
      <c r="B388" s="224"/>
      <c r="C388" s="52"/>
      <c r="D388" s="20"/>
      <c r="E388" s="20"/>
      <c r="F388" s="59"/>
      <c r="G388" s="130"/>
      <c r="H388" s="61"/>
      <c r="I388" s="61"/>
      <c r="J388" s="61"/>
    </row>
    <row r="389" spans="1:11" ht="16.8" x14ac:dyDescent="0.3">
      <c r="A389" s="4"/>
      <c r="B389" s="224"/>
      <c r="C389" s="52"/>
      <c r="D389" s="20" t="s">
        <v>704</v>
      </c>
      <c r="E389" s="242">
        <f>SUM(I28+I29+I83+I84+I100+I101+I105+I111+I120+I121+I122+I131+I132+I133+I134+I135+I136+I146+I147+I149+I155+I177+I113+I114+I181+I182+I198+I199+I202+I216+I224+I227+I228+I237+I239+I241+I242+I243+I244+I246+I247+I248+I249+I251+I254+I255+I256+I260+I261+I295+I296+I297+I333+I346+I347+I354+I368+I370)</f>
        <v>182069513.85000002</v>
      </c>
      <c r="F389" s="63"/>
      <c r="G389" s="62"/>
      <c r="H389" s="4"/>
      <c r="I389" s="4"/>
      <c r="J389" s="52"/>
    </row>
    <row r="390" spans="1:11" x14ac:dyDescent="0.25">
      <c r="A390" s="4"/>
      <c r="B390" s="224"/>
      <c r="C390" s="52"/>
      <c r="D390" s="449" t="s">
        <v>706</v>
      </c>
      <c r="E390" s="450">
        <f>I385-E389</f>
        <v>80268854.329999924</v>
      </c>
      <c r="F390" s="4"/>
      <c r="G390" s="4"/>
      <c r="H390" s="4"/>
      <c r="I390" s="4"/>
      <c r="J390" s="4"/>
    </row>
    <row r="391" spans="1:11" x14ac:dyDescent="0.25">
      <c r="A391" s="4"/>
      <c r="B391" s="224"/>
      <c r="C391" s="52"/>
      <c r="D391" s="5"/>
      <c r="E391" s="5"/>
      <c r="F391" s="64"/>
      <c r="G391" s="4"/>
      <c r="H391" s="4"/>
      <c r="I391" s="4"/>
      <c r="J391" s="4"/>
    </row>
    <row r="392" spans="1:11" x14ac:dyDescent="0.25">
      <c r="A392" s="4"/>
      <c r="B392" s="4"/>
      <c r="C392" s="64"/>
      <c r="D392" s="64"/>
      <c r="E392" s="64"/>
      <c r="F392" s="50"/>
      <c r="G392" s="64"/>
      <c r="H392" s="64"/>
      <c r="I392" s="64"/>
      <c r="J392" s="64"/>
    </row>
    <row r="393" spans="1:11" x14ac:dyDescent="0.25">
      <c r="A393" s="4"/>
      <c r="B393" s="4"/>
      <c r="C393" s="4"/>
      <c r="D393" s="52" t="s">
        <v>562</v>
      </c>
      <c r="E393" s="445">
        <f>SUM(C29+C84+C105+C114+C122+C136+C155+C177+C182+C202+C224+C228+C343+C347+C354+C370)</f>
        <v>121</v>
      </c>
      <c r="F393" s="67"/>
      <c r="G393" s="66"/>
      <c r="H393" s="226"/>
      <c r="I393" s="42"/>
      <c r="J393" s="42"/>
    </row>
    <row r="394" spans="1:11" x14ac:dyDescent="0.25">
      <c r="A394" s="4"/>
      <c r="B394" s="4"/>
      <c r="C394" s="4"/>
      <c r="D394" s="227" t="s">
        <v>563</v>
      </c>
      <c r="E394" s="446">
        <f>SUM(C29+C84+C105+C114+C122+C136+C155+C177+C182+C202+C224+C370)</f>
        <v>34</v>
      </c>
      <c r="F394" s="20"/>
      <c r="G394" s="4"/>
      <c r="H394" s="4"/>
      <c r="I394" s="226"/>
      <c r="J394" s="228"/>
    </row>
    <row r="395" spans="1:11" x14ac:dyDescent="0.25">
      <c r="A395" s="4"/>
      <c r="B395" s="52"/>
      <c r="C395" s="4"/>
      <c r="D395" s="147" t="s">
        <v>564</v>
      </c>
      <c r="E395" s="147">
        <v>82</v>
      </c>
      <c r="F395" s="20"/>
      <c r="G395" s="20"/>
      <c r="H395" s="57"/>
      <c r="I395" s="57"/>
      <c r="J395" s="57"/>
    </row>
    <row r="396" spans="1:11" s="6" customFormat="1" x14ac:dyDescent="0.25">
      <c r="A396" s="4"/>
      <c r="B396" s="52"/>
      <c r="C396" s="4"/>
      <c r="D396" s="147" t="s">
        <v>565</v>
      </c>
      <c r="E396" s="147">
        <v>5</v>
      </c>
      <c r="F396" s="50"/>
      <c r="G396" s="20"/>
      <c r="H396" s="57"/>
      <c r="I396" s="57"/>
      <c r="J396" s="57"/>
      <c r="K396"/>
    </row>
    <row r="397" spans="1:11" ht="44.25" customHeight="1" x14ac:dyDescent="0.25">
      <c r="A397" s="4"/>
      <c r="B397" s="52"/>
      <c r="C397" s="4"/>
      <c r="D397" s="229"/>
      <c r="E397" s="229"/>
      <c r="F397" s="20"/>
      <c r="G397" s="50"/>
      <c r="H397" s="42"/>
      <c r="I397" s="42"/>
      <c r="J397" s="42"/>
    </row>
    <row r="398" spans="1:11" ht="30.75" customHeight="1" x14ac:dyDescent="0.25">
      <c r="A398" s="4"/>
      <c r="B398" s="52"/>
      <c r="C398" s="4"/>
      <c r="D398" s="147"/>
      <c r="E398" s="147"/>
      <c r="F398" s="20"/>
      <c r="G398" s="20"/>
      <c r="H398" s="57"/>
      <c r="I398" s="57"/>
      <c r="J398" s="57"/>
    </row>
    <row r="399" spans="1:11" ht="12.9" customHeight="1" x14ac:dyDescent="0.25">
      <c r="A399" s="64"/>
      <c r="B399" s="64"/>
      <c r="C399" s="4"/>
      <c r="D399" s="147"/>
      <c r="E399" s="147"/>
      <c r="F399" s="20"/>
      <c r="G399" s="20"/>
      <c r="H399" s="57"/>
      <c r="I399" s="57"/>
      <c r="J399" s="57"/>
      <c r="K399" s="6"/>
    </row>
    <row r="400" spans="1:11" ht="12.9" customHeight="1" x14ac:dyDescent="0.25">
      <c r="A400" s="65"/>
      <c r="B400" s="230"/>
      <c r="C400" s="4"/>
      <c r="D400" s="4"/>
      <c r="E400" s="4"/>
      <c r="F400" s="50"/>
      <c r="G400" s="20"/>
      <c r="H400" s="42"/>
      <c r="I400" s="42"/>
      <c r="J400" s="42"/>
    </row>
    <row r="401" spans="1:10" ht="25.5" customHeight="1" x14ac:dyDescent="0.25">
      <c r="A401" s="4"/>
      <c r="B401" s="231"/>
      <c r="C401" s="4"/>
      <c r="D401" s="4"/>
      <c r="E401" s="4"/>
      <c r="F401" s="69"/>
      <c r="G401" s="20"/>
      <c r="H401" s="42"/>
      <c r="I401" s="42"/>
      <c r="J401" s="57"/>
    </row>
    <row r="402" spans="1:10" ht="12.9" customHeight="1" x14ac:dyDescent="0.25">
      <c r="A402" s="232"/>
      <c r="B402" s="4"/>
      <c r="C402" s="4"/>
      <c r="D402" s="4"/>
      <c r="E402" s="4"/>
      <c r="F402" s="50"/>
      <c r="G402" s="70"/>
      <c r="H402" s="71"/>
      <c r="I402" s="72"/>
      <c r="J402" s="72"/>
    </row>
    <row r="403" spans="1:10" ht="24.75" customHeight="1" x14ac:dyDescent="0.25">
      <c r="A403" s="232"/>
      <c r="B403" s="4"/>
      <c r="C403" s="4"/>
      <c r="D403" s="4"/>
      <c r="E403" s="4"/>
      <c r="F403" s="74"/>
      <c r="G403" s="73"/>
      <c r="H403" s="42"/>
      <c r="I403" s="42"/>
      <c r="J403" s="42"/>
    </row>
    <row r="404" spans="1:10" x14ac:dyDescent="0.25">
      <c r="A404" s="232"/>
      <c r="B404" s="4"/>
      <c r="C404" s="4"/>
      <c r="D404" s="52"/>
      <c r="E404" s="52"/>
      <c r="F404" s="76"/>
      <c r="G404" s="73"/>
      <c r="H404" s="75"/>
      <c r="I404" s="57"/>
      <c r="J404" s="75"/>
    </row>
    <row r="405" spans="1:10" ht="24" customHeight="1" x14ac:dyDescent="0.25">
      <c r="A405" s="232"/>
      <c r="B405" s="4"/>
      <c r="C405" s="4"/>
      <c r="D405" s="52"/>
      <c r="E405" s="52"/>
      <c r="F405" s="76"/>
      <c r="G405" s="73"/>
      <c r="H405" s="75"/>
      <c r="I405" s="57"/>
      <c r="J405" s="75"/>
    </row>
    <row r="406" spans="1:10" x14ac:dyDescent="0.25">
      <c r="A406" s="232"/>
      <c r="B406" s="4"/>
      <c r="C406" s="4"/>
      <c r="D406" s="52"/>
      <c r="E406" s="52"/>
      <c r="F406" s="233"/>
      <c r="G406" s="73"/>
      <c r="H406" s="75"/>
      <c r="I406" s="57"/>
      <c r="J406" s="75"/>
    </row>
    <row r="407" spans="1:10" x14ac:dyDescent="0.25">
      <c r="A407" s="232"/>
      <c r="B407" s="4"/>
      <c r="C407" s="4"/>
      <c r="D407" s="52"/>
      <c r="E407" s="52"/>
      <c r="F407" s="80"/>
      <c r="G407" s="50"/>
      <c r="H407" s="234"/>
      <c r="I407" s="235"/>
      <c r="J407" s="235"/>
    </row>
    <row r="408" spans="1:10" ht="24" customHeight="1" x14ac:dyDescent="0.25">
      <c r="A408" s="232"/>
      <c r="B408" s="4"/>
      <c r="C408" s="4"/>
      <c r="D408" s="52"/>
      <c r="E408" s="52"/>
      <c r="F408" s="4"/>
      <c r="G408" s="72"/>
      <c r="H408" s="81"/>
      <c r="I408" s="72"/>
      <c r="J408" s="72"/>
    </row>
    <row r="409" spans="1:10" ht="24" customHeight="1" x14ac:dyDescent="0.25">
      <c r="A409" s="232"/>
      <c r="B409" s="4"/>
      <c r="C409" s="4"/>
      <c r="D409" s="52"/>
      <c r="E409" s="52"/>
      <c r="F409" s="4"/>
      <c r="G409" s="20"/>
      <c r="H409" s="4"/>
      <c r="I409" s="4"/>
      <c r="J409" s="4"/>
    </row>
    <row r="410" spans="1:10" ht="24" customHeight="1" x14ac:dyDescent="0.25">
      <c r="A410" s="232"/>
      <c r="B410" s="4"/>
      <c r="C410" s="4"/>
      <c r="D410" s="52"/>
      <c r="E410" s="52"/>
      <c r="F410" s="4"/>
      <c r="G410" s="20"/>
      <c r="H410" s="4"/>
      <c r="I410" s="4"/>
      <c r="J410" s="4"/>
    </row>
    <row r="411" spans="1:10" x14ac:dyDescent="0.25">
      <c r="A411" s="232"/>
      <c r="B411" s="4"/>
      <c r="C411" s="4"/>
      <c r="D411" s="52"/>
      <c r="E411" s="52"/>
      <c r="F411" s="219"/>
      <c r="G411" s="4"/>
      <c r="H411" s="4"/>
      <c r="I411" s="4"/>
      <c r="J411" s="4"/>
    </row>
    <row r="412" spans="1:10" x14ac:dyDescent="0.25">
      <c r="A412" s="68"/>
      <c r="B412" s="51"/>
    </row>
    <row r="413" spans="1:10" x14ac:dyDescent="0.25">
      <c r="A413" s="68"/>
      <c r="B413" s="51"/>
    </row>
    <row r="414" spans="1:10" x14ac:dyDescent="0.25">
      <c r="A414" s="77"/>
      <c r="B414" s="51"/>
    </row>
    <row r="415" spans="1:10" x14ac:dyDescent="0.25">
      <c r="A415" s="51"/>
      <c r="B415" s="51"/>
    </row>
    <row r="416" spans="1:10" x14ac:dyDescent="0.25">
      <c r="A416" s="51"/>
      <c r="B416" s="51"/>
    </row>
    <row r="417" spans="1:2" x14ac:dyDescent="0.25">
      <c r="A417" s="51"/>
      <c r="B417" s="51"/>
    </row>
    <row r="418" spans="1:2" x14ac:dyDescent="0.25">
      <c r="A418" s="51"/>
      <c r="B418" s="51"/>
    </row>
  </sheetData>
  <sheetProtection password="CF7A" sheet="1" objects="1" scenarios="1" selectLockedCells="1" selectUnlockedCells="1"/>
  <mergeCells count="34">
    <mergeCell ref="B229:C229"/>
    <mergeCell ref="B225:C225"/>
    <mergeCell ref="B380:C380"/>
    <mergeCell ref="B366:C366"/>
    <mergeCell ref="B352:C352"/>
    <mergeCell ref="B348:C348"/>
    <mergeCell ref="B344:C344"/>
    <mergeCell ref="A11:A12"/>
    <mergeCell ref="F11:F12"/>
    <mergeCell ref="A10:C10"/>
    <mergeCell ref="B11:C11"/>
    <mergeCell ref="B13:C13"/>
    <mergeCell ref="B17:C17"/>
    <mergeCell ref="B25:C25"/>
    <mergeCell ref="D10:D12"/>
    <mergeCell ref="B78:C78"/>
    <mergeCell ref="B96:C96"/>
    <mergeCell ref="B109:C109"/>
    <mergeCell ref="B214:C214"/>
    <mergeCell ref="B144:C144"/>
    <mergeCell ref="B129:C129"/>
    <mergeCell ref="B118:C118"/>
    <mergeCell ref="B179:C179"/>
    <mergeCell ref="B196:C196"/>
    <mergeCell ref="B209:C209"/>
    <mergeCell ref="B212:C212"/>
    <mergeCell ref="B175:C175"/>
    <mergeCell ref="H113:H114"/>
    <mergeCell ref="F113:F114"/>
    <mergeCell ref="J10:J12"/>
    <mergeCell ref="I10:I12"/>
    <mergeCell ref="E10:E12"/>
    <mergeCell ref="G11:G12"/>
    <mergeCell ref="H11:H12"/>
  </mergeCells>
  <phoneticPr fontId="5" type="noConversion"/>
  <pageMargins left="0.7" right="0.7" top="0.75" bottom="0.75" header="0.3" footer="0.3"/>
  <pageSetup paperSize="9" scale="88" firstPageNumber="0" orientation="landscape" horizontalDpi="300" verticalDpi="300" r:id="rId1"/>
  <headerFooter alignWithMargins="0"/>
  <cellWatches>
    <cellWatch r="G20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0" workbookViewId="0">
      <selection activeCell="C7" sqref="C7"/>
    </sheetView>
  </sheetViews>
  <sheetFormatPr defaultRowHeight="13.2" x14ac:dyDescent="0.25"/>
  <cols>
    <col min="1" max="1" width="31.5546875" customWidth="1"/>
  </cols>
  <sheetData>
    <row r="1" spans="1:1" x14ac:dyDescent="0.25">
      <c r="A1" s="14">
        <v>14087144.26</v>
      </c>
    </row>
    <row r="2" spans="1:1" x14ac:dyDescent="0.25">
      <c r="A2" s="12">
        <v>1195655.5900000001</v>
      </c>
    </row>
    <row r="3" spans="1:1" x14ac:dyDescent="0.25">
      <c r="A3" s="546">
        <v>24052314.510000002</v>
      </c>
    </row>
    <row r="4" spans="1:1" x14ac:dyDescent="0.25">
      <c r="A4" s="546"/>
    </row>
    <row r="5" spans="1:1" x14ac:dyDescent="0.25">
      <c r="A5" s="12">
        <v>15186510.550000001</v>
      </c>
    </row>
    <row r="6" spans="1:1" x14ac:dyDescent="0.25">
      <c r="A6" s="14">
        <v>5166715.91</v>
      </c>
    </row>
    <row r="7" spans="1:1" x14ac:dyDescent="0.25">
      <c r="A7" s="12">
        <v>1721876.54</v>
      </c>
    </row>
    <row r="8" spans="1:1" x14ac:dyDescent="0.25">
      <c r="A8" s="12">
        <v>7567177.04</v>
      </c>
    </row>
    <row r="9" spans="1:1" x14ac:dyDescent="0.25">
      <c r="A9" s="12">
        <v>4785486.0999999996</v>
      </c>
    </row>
    <row r="10" spans="1:1" x14ac:dyDescent="0.25">
      <c r="A10" s="546">
        <v>6764908.7199999997</v>
      </c>
    </row>
    <row r="11" spans="1:1" x14ac:dyDescent="0.25">
      <c r="A11" s="546"/>
    </row>
    <row r="12" spans="1:1" x14ac:dyDescent="0.25">
      <c r="A12" s="546">
        <v>17467296.329999998</v>
      </c>
    </row>
    <row r="13" spans="1:1" x14ac:dyDescent="0.25">
      <c r="A13" s="546"/>
    </row>
    <row r="14" spans="1:1" x14ac:dyDescent="0.25">
      <c r="A14" s="546">
        <v>4733444.68</v>
      </c>
    </row>
    <row r="15" spans="1:1" x14ac:dyDescent="0.25">
      <c r="A15" s="546"/>
    </row>
    <row r="16" spans="1:1" x14ac:dyDescent="0.25">
      <c r="A16" s="12">
        <v>5062821.37</v>
      </c>
    </row>
    <row r="17" spans="1:1" x14ac:dyDescent="0.25">
      <c r="A17" s="546">
        <v>33132210.609999999</v>
      </c>
    </row>
    <row r="18" spans="1:1" x14ac:dyDescent="0.25">
      <c r="A18" s="546"/>
    </row>
    <row r="19" spans="1:1" x14ac:dyDescent="0.25">
      <c r="A19" s="14">
        <v>5298278.92</v>
      </c>
    </row>
    <row r="20" spans="1:1" x14ac:dyDescent="0.25">
      <c r="A20" s="12">
        <v>265847.84999999998</v>
      </c>
    </row>
    <row r="21" spans="1:1" x14ac:dyDescent="0.25">
      <c r="A21" s="14">
        <v>492627</v>
      </c>
    </row>
    <row r="22" spans="1:1" x14ac:dyDescent="0.25">
      <c r="A22" s="546">
        <v>1116046</v>
      </c>
    </row>
    <row r="23" spans="1:1" x14ac:dyDescent="0.25">
      <c r="A23" s="546"/>
    </row>
    <row r="24" spans="1:1" x14ac:dyDescent="0.25">
      <c r="A24" s="546">
        <v>677565.72</v>
      </c>
    </row>
    <row r="25" spans="1:1" x14ac:dyDescent="0.25">
      <c r="A25" s="546"/>
    </row>
    <row r="26" spans="1:1" x14ac:dyDescent="0.25">
      <c r="A26" s="546">
        <v>92482</v>
      </c>
    </row>
    <row r="27" spans="1:1" x14ac:dyDescent="0.25">
      <c r="A27" s="546"/>
    </row>
    <row r="28" spans="1:1" x14ac:dyDescent="0.25">
      <c r="A28" s="12">
        <v>7539</v>
      </c>
    </row>
    <row r="29" spans="1:1" x14ac:dyDescent="0.25">
      <c r="A29" s="12">
        <v>185283.06</v>
      </c>
    </row>
    <row r="30" spans="1:1" x14ac:dyDescent="0.25">
      <c r="A30" s="547">
        <v>572902.54</v>
      </c>
    </row>
    <row r="31" spans="1:1" x14ac:dyDescent="0.25">
      <c r="A31" s="547"/>
    </row>
    <row r="32" spans="1:1" x14ac:dyDescent="0.25">
      <c r="A32" s="546">
        <v>80210446.079999998</v>
      </c>
    </row>
    <row r="33" spans="1:1" x14ac:dyDescent="0.25">
      <c r="A33" s="546"/>
    </row>
    <row r="34" spans="1:1" x14ac:dyDescent="0.25">
      <c r="A34" s="547">
        <v>589002.62</v>
      </c>
    </row>
    <row r="35" spans="1:1" x14ac:dyDescent="0.25">
      <c r="A35" s="547"/>
    </row>
    <row r="36" spans="1:1" ht="12.9" customHeight="1" x14ac:dyDescent="0.25">
      <c r="A36" s="546" t="s">
        <v>161</v>
      </c>
    </row>
    <row r="37" spans="1:1" x14ac:dyDescent="0.25">
      <c r="A37" s="546"/>
    </row>
    <row r="38" spans="1:1" x14ac:dyDescent="0.25">
      <c r="A38" s="21">
        <f>SUM(A1:A37)</f>
        <v>230431582.99999994</v>
      </c>
    </row>
    <row r="39" spans="1:1" x14ac:dyDescent="0.25">
      <c r="A39" t="s">
        <v>162</v>
      </c>
    </row>
  </sheetData>
  <sheetProtection selectLockedCells="1" selectUnlockedCells="1"/>
  <mergeCells count="12">
    <mergeCell ref="A3:A4"/>
    <mergeCell ref="A10:A11"/>
    <mergeCell ref="A12:A13"/>
    <mergeCell ref="A14:A15"/>
    <mergeCell ref="A30:A31"/>
    <mergeCell ref="A32:A33"/>
    <mergeCell ref="A34:A35"/>
    <mergeCell ref="A36:A37"/>
    <mergeCell ref="A17:A18"/>
    <mergeCell ref="A22:A23"/>
    <mergeCell ref="A24:A25"/>
    <mergeCell ref="A26:A27"/>
  </mergeCells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sheetProtection selectLockedCells="1" selectUnlockedCells="1"/>
  <phoneticPr fontId="5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2015-03-11T11:47:40Z</cp:lastPrinted>
  <dcterms:created xsi:type="dcterms:W3CDTF">2012-01-27T08:28:00Z</dcterms:created>
  <dcterms:modified xsi:type="dcterms:W3CDTF">2015-03-11T11:50:41Z</dcterms:modified>
</cp:coreProperties>
</file>